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1664b67999d30660/Desktop/Platinum/"/>
    </mc:Choice>
  </mc:AlternateContent>
  <xr:revisionPtr revIDLastSave="11" documentId="13_ncr:1_{40215A8F-4536-442D-AD95-EBA3877AFC2E}" xr6:coauthVersionLast="47" xr6:coauthVersionMax="47" xr10:uidLastSave="{565C7DB3-4911-49AE-A10C-C50F9F89FAA1}"/>
  <bookViews>
    <workbookView xWindow="-108" yWindow="-108" windowWidth="19416" windowHeight="10416" xr2:uid="{00000000-000D-0000-FFFF-FFFF00000000}"/>
  </bookViews>
  <sheets>
    <sheet name="Sheet1" sheetId="1" r:id="rId1"/>
  </sheets>
  <definedNames>
    <definedName name="_xlnm.Print_Area" localSheetId="0">Sheet1!$A$1:$U$117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F38" i="1"/>
  <c r="K23" i="1"/>
  <c r="K70" i="1" l="1"/>
  <c r="K33" i="1" l="1"/>
  <c r="F22" i="1"/>
  <c r="K69" i="1"/>
  <c r="K81" i="1"/>
  <c r="K88" i="1"/>
  <c r="K41" i="1"/>
  <c r="K40" i="1"/>
  <c r="K87" i="1"/>
  <c r="K68" i="1"/>
  <c r="K43" i="1"/>
  <c r="F48" i="1"/>
  <c r="F45" i="1"/>
  <c r="K93" i="1"/>
  <c r="F11" i="1"/>
  <c r="K78" i="1"/>
  <c r="K79" i="1"/>
  <c r="K80" i="1"/>
  <c r="K83" i="1"/>
  <c r="K84" i="1"/>
  <c r="K86" i="1"/>
  <c r="F85" i="1"/>
  <c r="F83" i="1"/>
  <c r="K10" i="1"/>
  <c r="K92" i="1"/>
  <c r="K91" i="1"/>
  <c r="K11" i="1"/>
  <c r="F40" i="1"/>
  <c r="F37" i="1"/>
  <c r="F36" i="1"/>
  <c r="F35" i="1"/>
  <c r="F34" i="1"/>
  <c r="F43" i="1"/>
  <c r="F75" i="1"/>
  <c r="F28" i="1"/>
  <c r="K36" i="1"/>
  <c r="F78" i="1"/>
  <c r="F77" i="1"/>
  <c r="F76" i="1"/>
  <c r="F74" i="1"/>
  <c r="F73" i="1"/>
  <c r="K77" i="1"/>
  <c r="F79" i="1"/>
  <c r="F70" i="1"/>
  <c r="F69" i="1"/>
  <c r="K53" i="1"/>
  <c r="F58" i="1"/>
  <c r="K58" i="1"/>
  <c r="F66" i="1"/>
  <c r="F84" i="1"/>
  <c r="F86" i="1"/>
  <c r="F87" i="1"/>
  <c r="F88" i="1"/>
  <c r="F14" i="1"/>
  <c r="F15" i="1"/>
  <c r="F16" i="1"/>
  <c r="F20" i="1"/>
  <c r="F21" i="1"/>
  <c r="F25" i="1"/>
  <c r="F26" i="1"/>
  <c r="F27" i="1"/>
  <c r="F29" i="1"/>
  <c r="F30" i="1"/>
  <c r="F33" i="1"/>
  <c r="F51" i="1"/>
  <c r="F53" i="1"/>
  <c r="F54" i="1"/>
  <c r="F55" i="1"/>
  <c r="F57" i="1"/>
  <c r="F60" i="1"/>
  <c r="K59" i="1"/>
  <c r="K57" i="1"/>
  <c r="K12" i="1"/>
  <c r="K13" i="1"/>
  <c r="K18" i="1"/>
  <c r="K19" i="1"/>
  <c r="K20" i="1"/>
  <c r="K21" i="1"/>
  <c r="K22" i="1"/>
  <c r="K24" i="1"/>
  <c r="K25" i="1"/>
  <c r="K26" i="1"/>
  <c r="K27" i="1"/>
  <c r="K28" i="1"/>
  <c r="K31" i="1"/>
  <c r="K32" i="1"/>
  <c r="K37" i="1"/>
  <c r="K38" i="1"/>
  <c r="K39" i="1"/>
  <c r="K44" i="1"/>
  <c r="K45" i="1"/>
  <c r="K47" i="1"/>
  <c r="K48" i="1"/>
  <c r="K49" i="1"/>
  <c r="K50" i="1"/>
  <c r="K51" i="1"/>
  <c r="K52" i="1"/>
  <c r="K95" i="1" l="1"/>
  <c r="K97" i="1" s="1"/>
</calcChain>
</file>

<file path=xl/sharedStrings.xml><?xml version="1.0" encoding="utf-8"?>
<sst xmlns="http://schemas.openxmlformats.org/spreadsheetml/2006/main" count="333" uniqueCount="179">
  <si>
    <t>Date:</t>
  </si>
  <si>
    <t xml:space="preserve"> </t>
  </si>
  <si>
    <t>Serial Number:</t>
  </si>
  <si>
    <t>Dealer PO#:</t>
  </si>
  <si>
    <t>Flooring/Payment Source:</t>
  </si>
  <si>
    <t>Texas</t>
  </si>
  <si>
    <t>Salesperson:</t>
  </si>
  <si>
    <t>Exterior:</t>
  </si>
  <si>
    <t>Total</t>
  </si>
  <si>
    <t>X</t>
  </si>
  <si>
    <t>STD</t>
  </si>
  <si>
    <t>Metal Roof</t>
  </si>
  <si>
    <t>Exterior stain IPO Paint</t>
  </si>
  <si>
    <t>House wrap around home</t>
  </si>
  <si>
    <t>Rear deck (per sq. foot)</t>
  </si>
  <si>
    <t>Wire Mesh Underbelly</t>
  </si>
  <si>
    <t>Extra R-11 in floor</t>
  </si>
  <si>
    <t>Appliances:</t>
  </si>
  <si>
    <t>Radiant Barrier</t>
  </si>
  <si>
    <t>Icemaker for standard refrigerator</t>
  </si>
  <si>
    <t>2 window clerestory</t>
  </si>
  <si>
    <t>3 Window clerestory</t>
  </si>
  <si>
    <t>Plumb for gas range (or gas line)</t>
  </si>
  <si>
    <t>Interior:</t>
  </si>
  <si>
    <t>Tape &amp; textured walls</t>
  </si>
  <si>
    <t>90" Sidewall height</t>
  </si>
  <si>
    <t xml:space="preserve">Run 8 wire for thermostat </t>
  </si>
  <si>
    <t>Prep for outside air</t>
  </si>
  <si>
    <t>Water shut off valves</t>
  </si>
  <si>
    <t>Plumb for washer/dryer 110/220</t>
  </si>
  <si>
    <t>SXS refrigerator w/ice in door</t>
  </si>
  <si>
    <t>Lino flooring throughout</t>
  </si>
  <si>
    <t>Wiring for 4 interior speakers</t>
  </si>
  <si>
    <t>50 AMP std. with pigtail</t>
  </si>
  <si>
    <t>Wood stiles</t>
  </si>
  <si>
    <t>AC quick disconnect</t>
  </si>
  <si>
    <t>TV jack (each) 2 STD</t>
  </si>
  <si>
    <t>Extra exterior receptacle (each)-1 STD</t>
  </si>
  <si>
    <t>Plumbing:</t>
  </si>
  <si>
    <t>Pantry in hall</t>
  </si>
  <si>
    <t>Outside water faucet (each)</t>
  </si>
  <si>
    <t>O/H cabinets above bed</t>
  </si>
  <si>
    <t>Color Choices:</t>
  </si>
  <si>
    <t>Fascia Color:</t>
  </si>
  <si>
    <t>TOTAL UPGRADES</t>
  </si>
  <si>
    <t>Metal Color:</t>
  </si>
  <si>
    <t>Lino Color:</t>
  </si>
  <si>
    <t>TOTAL PRICE</t>
  </si>
  <si>
    <t>Cabinet Color:</t>
  </si>
  <si>
    <t>Special Instructions</t>
  </si>
  <si>
    <t>Base Price:</t>
  </si>
  <si>
    <t xml:space="preserve">Ceiling fan w/ light </t>
  </si>
  <si>
    <t xml:space="preserve">                                                                                                       Customer Initials  __________  Customer Initials  __________</t>
  </si>
  <si>
    <t xml:space="preserve">  </t>
  </si>
  <si>
    <t>Laminate flooring T/O</t>
  </si>
  <si>
    <t>Stainless Appliances</t>
  </si>
  <si>
    <t>30 " gas range</t>
  </si>
  <si>
    <t>Nightstand w/ reading light (each)</t>
  </si>
  <si>
    <t>Exterior can lights</t>
  </si>
  <si>
    <t>Residential Nail on electrical boxes</t>
  </si>
  <si>
    <t>Exterior ceiling fan no light kit</t>
  </si>
  <si>
    <t>R22 in ceiling,R11 floors, R13 sidewalls</t>
  </si>
  <si>
    <t>Drop in electric smooth cook top</t>
  </si>
  <si>
    <t>Countertop Bath:</t>
  </si>
  <si>
    <t>Backsplash Bath:</t>
  </si>
  <si>
    <t>Hardware:</t>
  </si>
  <si>
    <t>Interior Door Color:</t>
  </si>
  <si>
    <t>Interior Trim Color:</t>
  </si>
  <si>
    <t>Backsplash Kit:</t>
  </si>
  <si>
    <t>Countertop Kit:</t>
  </si>
  <si>
    <t>Exterior Door Color:</t>
  </si>
  <si>
    <t>Log with chink on porch</t>
  </si>
  <si>
    <t>Single Barn Door Closet</t>
  </si>
  <si>
    <t>Raised panel door hickory</t>
  </si>
  <si>
    <t>Mission cabinet door oncor</t>
  </si>
  <si>
    <t>HD Laminate</t>
  </si>
  <si>
    <t>Island with rounded edge</t>
  </si>
  <si>
    <t>Window Color:</t>
  </si>
  <si>
    <t>Exterior Base:</t>
  </si>
  <si>
    <t>Exterior Trim:</t>
  </si>
  <si>
    <t>Intertior Paint:</t>
  </si>
  <si>
    <t>Electric Fireplace</t>
  </si>
  <si>
    <t>Water Heater Pan</t>
  </si>
  <si>
    <t xml:space="preserve">SYP Baseboard molding </t>
  </si>
  <si>
    <t>SYP Window Trim and Casing</t>
  </si>
  <si>
    <t>Extra axle (porches over 4 feet &amp; lofts)</t>
  </si>
  <si>
    <t>100 amp electric service w/o power cord</t>
  </si>
  <si>
    <t xml:space="preserve">Phone jack </t>
  </si>
  <si>
    <t>Extra interior receptacle</t>
  </si>
  <si>
    <t>Rain Showerhead (not in lofts)</t>
  </si>
  <si>
    <t>20 gallon electric water heater</t>
  </si>
  <si>
    <t>Prep for mini split (per blower)</t>
  </si>
  <si>
    <t>Full 6X6 ceramic backsplash (kit)</t>
  </si>
  <si>
    <t>Full subway tile (kit) 2 rows (bth)</t>
  </si>
  <si>
    <t>Full mosaic tile (kitchen only)</t>
  </si>
  <si>
    <t>Dealer/Customer Name:</t>
  </si>
  <si>
    <t>Additional Options:</t>
  </si>
  <si>
    <t xml:space="preserve">Handheld Shower </t>
  </si>
  <si>
    <t>Cabinetry/molding:</t>
  </si>
  <si>
    <t>Electrical:</t>
  </si>
  <si>
    <t>Bathroom:</t>
  </si>
  <si>
    <t>Page 2</t>
  </si>
  <si>
    <r>
      <t xml:space="preserve">Aftermarket:   </t>
    </r>
    <r>
      <rPr>
        <b/>
        <sz val="8"/>
        <color rgb="FFFF0000"/>
        <rFont val="Arial"/>
        <family val="2"/>
      </rPr>
      <t>(We do not hold the warranty on these items)</t>
    </r>
  </si>
  <si>
    <t>Countertop Island:</t>
  </si>
  <si>
    <t>1/2 SYP Ceiling</t>
  </si>
  <si>
    <t>SYP Ceiling</t>
  </si>
  <si>
    <t>6/12 Roof pitch per print</t>
  </si>
  <si>
    <t>Wood shelves and wood drawers</t>
  </si>
  <si>
    <t>SYP Through-out (walls &amp; ceilings)</t>
  </si>
  <si>
    <t>Bronze Fixtures T/O</t>
  </si>
  <si>
    <r>
      <t xml:space="preserve">54" One piece tub </t>
    </r>
    <r>
      <rPr>
        <sz val="7"/>
        <rFont val="Arial"/>
        <family val="2"/>
      </rPr>
      <t>w/sliding glass door</t>
    </r>
  </si>
  <si>
    <t>White Apron Farm Sink 2 basin</t>
  </si>
  <si>
    <t>Stainless Apron Farm Sink 1 basin</t>
  </si>
  <si>
    <t>Stainless Sink 2 basin</t>
  </si>
  <si>
    <t>Dishwasher (18")</t>
  </si>
  <si>
    <t>SYP Soffit in Kitchen</t>
  </si>
  <si>
    <t>SYP Backsplash</t>
  </si>
  <si>
    <t>Smooth top electric range</t>
  </si>
  <si>
    <t>4 window clerestory</t>
  </si>
  <si>
    <t xml:space="preserve">SYP Wainscoating per sq. ft. </t>
  </si>
  <si>
    <t>Inter.Ceiling Fan Color:</t>
  </si>
  <si>
    <t>36" door with blinds</t>
  </si>
  <si>
    <t xml:space="preserve">SGD w/blinds IPO of steel door </t>
  </si>
  <si>
    <t>Additional 36" door w/blinds</t>
  </si>
  <si>
    <t>On demand water heater</t>
  </si>
  <si>
    <t>Gray Stain - Raised Panel</t>
  </si>
  <si>
    <t xml:space="preserve">Microwave Oven Only </t>
  </si>
  <si>
    <t>Delete Entertainment Center</t>
  </si>
  <si>
    <t>Handicap (Grab Bar) each</t>
  </si>
  <si>
    <t>Model:</t>
  </si>
  <si>
    <r>
      <t xml:space="preserve">Dual Pane Low E Windows - </t>
    </r>
    <r>
      <rPr>
        <b/>
        <sz val="10"/>
        <rFont val="Arial"/>
        <family val="2"/>
      </rPr>
      <t>Gridless</t>
    </r>
  </si>
  <si>
    <t xml:space="preserve">Front deck (per sq. foot)   </t>
  </si>
  <si>
    <t>Vent-a-Hood BLACK</t>
  </si>
  <si>
    <t>18 Cu. Ft. Refrigerator  BLACK</t>
  </si>
  <si>
    <t>Coil top electric range  BLACK</t>
  </si>
  <si>
    <t>Medicine cabinet</t>
  </si>
  <si>
    <t>Rounded laminate edge T/O</t>
  </si>
  <si>
    <t>Drawer bank in kit (per print)</t>
  </si>
  <si>
    <t>4x8 fiber cement-8" oc Groove-No Batts</t>
  </si>
  <si>
    <t xml:space="preserve">White Hollow Core 6 Panel Int. Doors </t>
  </si>
  <si>
    <t>Wire &amp; Brace for Ceiling Fan LR/MBR</t>
  </si>
  <si>
    <t>Interior Can Lights  (10 std)</t>
  </si>
  <si>
    <r>
      <rPr>
        <sz val="7.5"/>
        <rFont val="Arial"/>
        <family val="2"/>
      </rPr>
      <t>Crown Molding on O/H Cabinets</t>
    </r>
    <r>
      <rPr>
        <sz val="8"/>
        <rFont val="Arial"/>
        <family val="2"/>
      </rPr>
      <t>- No Soffits</t>
    </r>
  </si>
  <si>
    <t xml:space="preserve">Microwave/Convection </t>
  </si>
  <si>
    <t>36" 6 panel Fiberglass door</t>
  </si>
  <si>
    <t>6" row mosaic tile (bath only)</t>
  </si>
  <si>
    <t>6" row mosaic tile (kit &amp; bath)</t>
  </si>
  <si>
    <t>48" Entertainment Cntr w/tv jack &amp; recept</t>
  </si>
  <si>
    <t>6" row 6x6 ceramic tile (kit &amp; bath)</t>
  </si>
  <si>
    <t>SYP door IPO of hollow core white door</t>
  </si>
  <si>
    <t>Board and Batt fiber Cement Siding T/O</t>
  </si>
  <si>
    <t>Composite decking w/porch option</t>
  </si>
  <si>
    <t>Hidden Hinges &amp; Metal Drawer Guides</t>
  </si>
  <si>
    <t>Stained or Painted baseboard and trim</t>
  </si>
  <si>
    <t xml:space="preserve">8/12 Roof pitch </t>
  </si>
  <si>
    <t>Gray (painted) Cabinets</t>
  </si>
  <si>
    <t>48" Shower - NO glass door</t>
  </si>
  <si>
    <t>12" Eaves (11.2 wide homes only)</t>
  </si>
  <si>
    <t>Roof Trusses 24" o.c.</t>
  </si>
  <si>
    <r>
      <t xml:space="preserve">Whirlpool </t>
    </r>
    <r>
      <rPr>
        <sz val="7"/>
        <rFont val="Arial"/>
        <family val="2"/>
      </rPr>
      <t>Front load</t>
    </r>
    <r>
      <rPr>
        <sz val="8"/>
        <rFont val="Arial"/>
        <family val="2"/>
      </rPr>
      <t xml:space="preserve"> washer/dryer 220v-white</t>
    </r>
  </si>
  <si>
    <t xml:space="preserve">ECONOMY </t>
  </si>
  <si>
    <t>Gale Force Blue Cabinets</t>
  </si>
  <si>
    <t>Nantuckett White Cabinets</t>
  </si>
  <si>
    <t>12" Cut Back at Front End Wall</t>
  </si>
  <si>
    <t>12" Cut Back at Rear End Wall</t>
  </si>
  <si>
    <t>Backsplash Dresser:</t>
  </si>
  <si>
    <t>Backsplash Ent Cntr:</t>
  </si>
  <si>
    <t xml:space="preserve">Lapped Fiber Cement Siding T/O w/OSB </t>
  </si>
  <si>
    <t>Single Loft w,4 can lights, tv jack, recept</t>
  </si>
  <si>
    <t>Exterior panel box</t>
  </si>
  <si>
    <t>Extra R-11 in Ceiling</t>
  </si>
  <si>
    <t>48" Tile shower w/sliding glass door</t>
  </si>
  <si>
    <t>Cedar rails IPO vinyl porch rails (per sq.ft)</t>
  </si>
  <si>
    <t>Real Cedar Fascia, window &amp; door trim</t>
  </si>
  <si>
    <t>Real Cedar Fascia</t>
  </si>
  <si>
    <t>4x4 Real Cedar Post (each)</t>
  </si>
  <si>
    <t>6x6 Real Cedar Post (each)</t>
  </si>
  <si>
    <t>Engineer Fee: New or Redraw Plan</t>
  </si>
  <si>
    <t>current Material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</si>
</sst>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color rgb="FFC00000"/>
      <name val="Monotype Corsiva"/>
      <family val="4"/>
    </font>
    <font>
      <sz val="20"/>
      <name val="Algerian"/>
      <family val="5"/>
    </font>
    <font>
      <b/>
      <sz val="20"/>
      <name val="Algerian"/>
      <family val="5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color rgb="FF00B0F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rgb="FFC00000"/>
      <name val="Arial"/>
      <family val="2"/>
    </font>
    <font>
      <sz val="8"/>
      <color theme="1"/>
      <name val="Calibri"/>
      <family val="2"/>
      <scheme val="minor"/>
    </font>
    <font>
      <sz val="7.8"/>
      <name val="Arial"/>
      <family val="2"/>
    </font>
    <font>
      <sz val="9"/>
      <color theme="1"/>
      <name val="Calibri"/>
      <family val="2"/>
      <scheme val="minor"/>
    </font>
    <font>
      <sz val="7.5"/>
      <name val="Arial"/>
      <family val="2"/>
    </font>
    <font>
      <b/>
      <sz val="8"/>
      <color rgb="FFFF0000"/>
      <name val="Arial"/>
      <family val="2"/>
    </font>
    <font>
      <b/>
      <sz val="10"/>
      <color rgb="FF00B050"/>
      <name val="Arial"/>
      <family val="2"/>
    </font>
    <font>
      <b/>
      <sz val="9"/>
      <color rgb="FF00B050"/>
      <name val="Arial"/>
      <family val="2"/>
    </font>
    <font>
      <b/>
      <sz val="10"/>
      <color rgb="FFFF0000"/>
      <name val="Arial"/>
      <family val="2"/>
    </font>
    <font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44" fontId="3" fillId="0" borderId="0" xfId="1" applyFont="1"/>
    <xf numFmtId="0" fontId="0" fillId="0" borderId="0" xfId="0" applyBorder="1"/>
    <xf numFmtId="0" fontId="7" fillId="0" borderId="0" xfId="0" applyFont="1"/>
    <xf numFmtId="44" fontId="8" fillId="0" borderId="0" xfId="1" applyFont="1" applyAlignment="1"/>
    <xf numFmtId="44" fontId="7" fillId="0" borderId="0" xfId="1" applyFont="1" applyAlignment="1">
      <alignment horizontal="left"/>
    </xf>
    <xf numFmtId="0" fontId="9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1" applyNumberFormat="1" applyFont="1" applyAlignment="1"/>
    <xf numFmtId="0" fontId="14" fillId="0" borderId="0" xfId="0" applyFont="1"/>
    <xf numFmtId="44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1" applyFont="1" applyBorder="1"/>
    <xf numFmtId="0" fontId="7" fillId="0" borderId="0" xfId="0" applyFont="1" applyBorder="1"/>
    <xf numFmtId="0" fontId="15" fillId="0" borderId="0" xfId="0" applyFont="1" applyBorder="1" applyAlignment="1">
      <alignment horizontal="center"/>
    </xf>
    <xf numFmtId="44" fontId="7" fillId="0" borderId="0" xfId="1" applyFont="1" applyBorder="1" applyAlignment="1">
      <alignment horizontal="center"/>
    </xf>
    <xf numFmtId="164" fontId="7" fillId="2" borderId="3" xfId="1" applyNumberFormat="1" applyFont="1" applyFill="1" applyBorder="1" applyAlignment="1">
      <alignment horizontal="center"/>
    </xf>
    <xf numFmtId="44" fontId="16" fillId="0" borderId="0" xfId="1" applyFont="1" applyBorder="1"/>
    <xf numFmtId="44" fontId="7" fillId="2" borderId="3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10" fillId="0" borderId="0" xfId="0" applyFont="1" applyBorder="1"/>
    <xf numFmtId="0" fontId="10" fillId="0" borderId="3" xfId="0" applyFont="1" applyBorder="1"/>
    <xf numFmtId="44" fontId="5" fillId="0" borderId="0" xfId="1" applyFont="1" applyAlignment="1">
      <alignment horizontal="center"/>
    </xf>
    <xf numFmtId="0" fontId="5" fillId="0" borderId="0" xfId="0" applyFont="1" applyBorder="1"/>
    <xf numFmtId="164" fontId="8" fillId="0" borderId="0" xfId="1" applyNumberFormat="1" applyFont="1" applyBorder="1"/>
    <xf numFmtId="164" fontId="15" fillId="0" borderId="0" xfId="0" applyNumberFormat="1" applyFont="1" applyBorder="1"/>
    <xf numFmtId="0" fontId="10" fillId="0" borderId="1" xfId="0" applyFont="1" applyBorder="1"/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center"/>
    </xf>
    <xf numFmtId="44" fontId="7" fillId="0" borderId="0" xfId="1" applyFont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0" applyFont="1"/>
    <xf numFmtId="0" fontId="20" fillId="0" borderId="1" xfId="0" applyFont="1" applyBorder="1"/>
    <xf numFmtId="0" fontId="0" fillId="0" borderId="0" xfId="0" applyBorder="1"/>
    <xf numFmtId="0" fontId="7" fillId="0" borderId="0" xfId="0" applyFont="1" applyBorder="1"/>
    <xf numFmtId="0" fontId="0" fillId="0" borderId="0" xfId="0" applyBorder="1"/>
    <xf numFmtId="0" fontId="15" fillId="2" borderId="3" xfId="0" applyFont="1" applyFill="1" applyBorder="1" applyAlignment="1">
      <alignment horizontal="center"/>
    </xf>
    <xf numFmtId="164" fontId="7" fillId="2" borderId="3" xfId="1" applyNumberFormat="1" applyFont="1" applyFill="1" applyBorder="1" applyAlignment="1">
      <alignment horizontal="center" vertical="center"/>
    </xf>
    <xf numFmtId="0" fontId="7" fillId="0" borderId="0" xfId="0" applyFont="1" applyBorder="1"/>
    <xf numFmtId="164" fontId="8" fillId="0" borderId="2" xfId="1" applyNumberFormat="1" applyFont="1" applyBorder="1"/>
    <xf numFmtId="0" fontId="13" fillId="0" borderId="0" xfId="0" applyFont="1"/>
    <xf numFmtId="0" fontId="13" fillId="0" borderId="0" xfId="0" applyFont="1" applyAlignment="1"/>
    <xf numFmtId="44" fontId="8" fillId="0" borderId="3" xfId="1" applyFont="1" applyBorder="1"/>
    <xf numFmtId="44" fontId="7" fillId="2" borderId="3" xfId="1" applyFont="1" applyFill="1" applyBorder="1" applyAlignment="1">
      <alignment horizontal="center" vertical="center"/>
    </xf>
    <xf numFmtId="0" fontId="21" fillId="0" borderId="1" xfId="0" applyFont="1" applyBorder="1"/>
    <xf numFmtId="0" fontId="21" fillId="0" borderId="2" xfId="0" applyFont="1" applyBorder="1"/>
    <xf numFmtId="0" fontId="0" fillId="0" borderId="14" xfId="0" applyBorder="1"/>
    <xf numFmtId="0" fontId="0" fillId="0" borderId="15" xfId="0" applyBorder="1"/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/>
    <xf numFmtId="0" fontId="0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/>
    <xf numFmtId="0" fontId="0" fillId="0" borderId="12" xfId="0" applyFont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20" fillId="0" borderId="18" xfId="0" applyFont="1" applyBorder="1"/>
    <xf numFmtId="0" fontId="21" fillId="2" borderId="1" xfId="0" applyFont="1" applyFill="1" applyBorder="1"/>
    <xf numFmtId="0" fontId="9" fillId="0" borderId="0" xfId="0" applyFont="1" applyAlignment="1"/>
    <xf numFmtId="0" fontId="18" fillId="0" borderId="1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7" fillId="2" borderId="1" xfId="0" applyFont="1" applyFill="1" applyBorder="1"/>
    <xf numFmtId="0" fontId="7" fillId="2" borderId="18" xfId="0" applyFont="1" applyFill="1" applyBorder="1"/>
    <xf numFmtId="0" fontId="19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7" fillId="2" borderId="0" xfId="0" applyFont="1" applyFill="1"/>
    <xf numFmtId="164" fontId="7" fillId="2" borderId="3" xfId="1" applyNumberFormat="1" applyFont="1" applyFill="1" applyBorder="1"/>
    <xf numFmtId="0" fontId="18" fillId="2" borderId="0" xfId="0" applyFont="1" applyFill="1"/>
    <xf numFmtId="0" fontId="15" fillId="2" borderId="5" xfId="0" applyFont="1" applyFill="1" applyBorder="1" applyAlignment="1">
      <alignment horizontal="center"/>
    </xf>
    <xf numFmtId="0" fontId="14" fillId="2" borderId="0" xfId="0" applyFont="1" applyFill="1"/>
    <xf numFmtId="44" fontId="7" fillId="2" borderId="0" xfId="1" applyFont="1" applyFill="1" applyAlignment="1">
      <alignment horizontal="center"/>
    </xf>
    <xf numFmtId="44" fontId="7" fillId="2" borderId="3" xfId="1" applyFont="1" applyFill="1" applyBorder="1"/>
    <xf numFmtId="44" fontId="7" fillId="2" borderId="3" xfId="1" applyNumberFormat="1" applyFont="1" applyFill="1" applyBorder="1" applyAlignment="1">
      <alignment horizontal="center"/>
    </xf>
    <xf numFmtId="164" fontId="7" fillId="2" borderId="5" xfId="1" applyNumberFormat="1" applyFont="1" applyFill="1" applyBorder="1" applyAlignment="1">
      <alignment horizontal="center"/>
    </xf>
    <xf numFmtId="44" fontId="7" fillId="2" borderId="4" xfId="1" applyNumberFormat="1" applyFont="1" applyFill="1" applyBorder="1" applyAlignment="1">
      <alignment horizontal="center"/>
    </xf>
    <xf numFmtId="44" fontId="7" fillId="2" borderId="0" xfId="1" applyFont="1" applyFill="1" applyBorder="1"/>
    <xf numFmtId="164" fontId="7" fillId="2" borderId="2" xfId="1" applyNumberFormat="1" applyFont="1" applyFill="1" applyBorder="1" applyAlignment="1">
      <alignment horizontal="center" vertical="center"/>
    </xf>
    <xf numFmtId="0" fontId="7" fillId="2" borderId="6" xfId="0" applyFont="1" applyFill="1" applyBorder="1"/>
    <xf numFmtId="0" fontId="15" fillId="2" borderId="8" xfId="0" applyFont="1" applyFill="1" applyBorder="1" applyAlignment="1">
      <alignment horizontal="center"/>
    </xf>
    <xf numFmtId="0" fontId="7" fillId="2" borderId="9" xfId="0" applyFont="1" applyFill="1" applyBorder="1"/>
    <xf numFmtId="164" fontId="7" fillId="2" borderId="5" xfId="1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14" fillId="2" borderId="0" xfId="0" applyFont="1" applyFill="1" applyBorder="1"/>
    <xf numFmtId="164" fontId="7" fillId="2" borderId="2" xfId="1" applyNumberFormat="1" applyFont="1" applyFill="1" applyBorder="1" applyAlignment="1">
      <alignment horizontal="center"/>
    </xf>
    <xf numFmtId="164" fontId="7" fillId="2" borderId="4" xfId="1" applyNumberFormat="1" applyFont="1" applyFill="1" applyBorder="1" applyAlignment="1">
      <alignment horizontal="center"/>
    </xf>
    <xf numFmtId="0" fontId="7" fillId="2" borderId="3" xfId="0" applyFont="1" applyFill="1" applyBorder="1"/>
    <xf numFmtId="0" fontId="15" fillId="2" borderId="7" xfId="0" applyFont="1" applyFill="1" applyBorder="1" applyAlignment="1">
      <alignment horizontal="center"/>
    </xf>
    <xf numFmtId="0" fontId="15" fillId="2" borderId="0" xfId="0" applyFont="1" applyFill="1" applyBorder="1"/>
    <xf numFmtId="44" fontId="15" fillId="2" borderId="0" xfId="1" quotePrefix="1" applyFont="1" applyFill="1" applyBorder="1" applyAlignment="1">
      <alignment horizontal="center"/>
    </xf>
    <xf numFmtId="44" fontId="15" fillId="2" borderId="0" xfId="1" applyFont="1" applyFill="1" applyBorder="1"/>
    <xf numFmtId="44" fontId="15" fillId="2" borderId="0" xfId="1" applyFont="1" applyFill="1" applyBorder="1" applyAlignment="1">
      <alignment horizontal="center"/>
    </xf>
    <xf numFmtId="44" fontId="15" fillId="2" borderId="0" xfId="1" applyFont="1" applyFill="1" applyBorder="1" applyAlignment="1">
      <alignment horizontal="right"/>
    </xf>
    <xf numFmtId="42" fontId="7" fillId="2" borderId="3" xfId="1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6" fillId="2" borderId="0" xfId="0" applyFont="1" applyFill="1" applyBorder="1"/>
    <xf numFmtId="0" fontId="14" fillId="2" borderId="0" xfId="0" applyFont="1" applyFill="1" applyAlignment="1">
      <alignment horizontal="left"/>
    </xf>
    <xf numFmtId="164" fontId="7" fillId="2" borderId="0" xfId="1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7" fillId="2" borderId="0" xfId="0" applyFont="1" applyFill="1" applyBorder="1"/>
    <xf numFmtId="0" fontId="10" fillId="2" borderId="0" xfId="0" applyFont="1" applyFill="1" applyBorder="1"/>
    <xf numFmtId="0" fontId="10" fillId="2" borderId="3" xfId="0" applyFont="1" applyFill="1" applyBorder="1"/>
    <xf numFmtId="0" fontId="15" fillId="2" borderId="6" xfId="0" applyFont="1" applyFill="1" applyBorder="1" applyAlignment="1">
      <alignment horizontal="center"/>
    </xf>
    <xf numFmtId="0" fontId="21" fillId="2" borderId="2" xfId="0" applyFont="1" applyFill="1" applyBorder="1"/>
    <xf numFmtId="0" fontId="13" fillId="2" borderId="0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18" xfId="0" applyFont="1" applyFill="1" applyBorder="1"/>
    <xf numFmtId="0" fontId="7" fillId="2" borderId="0" xfId="0" applyFont="1" applyFill="1"/>
    <xf numFmtId="44" fontId="25" fillId="3" borderId="16" xfId="1" applyFont="1" applyFill="1" applyBorder="1" applyAlignment="1">
      <alignment horizontal="center"/>
    </xf>
    <xf numFmtId="44" fontId="25" fillId="3" borderId="17" xfId="1" applyFont="1" applyFill="1" applyBorder="1" applyAlignment="1">
      <alignment horizontal="center"/>
    </xf>
    <xf numFmtId="44" fontId="25" fillId="3" borderId="10" xfId="1" applyFont="1" applyFill="1" applyBorder="1" applyAlignment="1">
      <alignment horizontal="center"/>
    </xf>
    <xf numFmtId="0" fontId="7" fillId="0" borderId="21" xfId="0" applyFont="1" applyBorder="1"/>
    <xf numFmtId="0" fontId="24" fillId="0" borderId="1" xfId="0" applyFont="1" applyBorder="1"/>
    <xf numFmtId="0" fontId="24" fillId="0" borderId="2" xfId="0" applyFont="1" applyBorder="1"/>
    <xf numFmtId="0" fontId="21" fillId="2" borderId="1" xfId="0" applyFont="1" applyFill="1" applyBorder="1"/>
    <xf numFmtId="0" fontId="21" fillId="2" borderId="2" xfId="0" applyFont="1" applyFill="1" applyBorder="1"/>
    <xf numFmtId="0" fontId="7" fillId="0" borderId="18" xfId="0" applyFont="1" applyBorder="1"/>
    <xf numFmtId="0" fontId="7" fillId="0" borderId="0" xfId="0" applyFont="1" applyBorder="1"/>
    <xf numFmtId="0" fontId="21" fillId="0" borderId="6" xfId="0" applyFont="1" applyBorder="1"/>
    <xf numFmtId="0" fontId="21" fillId="0" borderId="22" xfId="0" applyFont="1" applyBorder="1"/>
    <xf numFmtId="0" fontId="21" fillId="0" borderId="1" xfId="0" applyFont="1" applyBorder="1"/>
    <xf numFmtId="0" fontId="21" fillId="0" borderId="2" xfId="0" applyFont="1" applyBorder="1"/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44" fontId="5" fillId="0" borderId="0" xfId="1" applyFont="1"/>
    <xf numFmtId="0" fontId="23" fillId="0" borderId="1" xfId="0" applyFont="1" applyBorder="1" applyAlignment="1"/>
    <xf numFmtId="0" fontId="23" fillId="0" borderId="18" xfId="0" applyFont="1" applyBorder="1" applyAlignment="1"/>
    <xf numFmtId="0" fontId="9" fillId="0" borderId="0" xfId="1" applyNumberFormat="1" applyFont="1" applyAlignment="1">
      <alignment horizontal="right"/>
    </xf>
    <xf numFmtId="0" fontId="13" fillId="0" borderId="0" xfId="1" applyNumberFormat="1" applyFont="1" applyAlignment="1">
      <alignment horizontal="right"/>
    </xf>
    <xf numFmtId="44" fontId="13" fillId="0" borderId="0" xfId="1" applyFont="1" applyAlignment="1">
      <alignment horizontal="right"/>
    </xf>
    <xf numFmtId="0" fontId="6" fillId="0" borderId="0" xfId="0" applyFont="1" applyBorder="1" applyAlignment="1">
      <alignment horizontal="left"/>
    </xf>
    <xf numFmtId="14" fontId="13" fillId="0" borderId="0" xfId="0" applyNumberFormat="1" applyFont="1"/>
    <xf numFmtId="0" fontId="5" fillId="0" borderId="0" xfId="0" applyFont="1" applyBorder="1"/>
    <xf numFmtId="0" fontId="13" fillId="0" borderId="0" xfId="0" applyFont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9" fillId="2" borderId="1" xfId="0" applyFont="1" applyFill="1" applyBorder="1"/>
    <xf numFmtId="0" fontId="19" fillId="2" borderId="18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200025</xdr:colOff>
      <xdr:row>5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2" y="0"/>
          <a:ext cx="2979593" cy="11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117"/>
  <sheetViews>
    <sheetView tabSelected="1" topLeftCell="A7" zoomScale="110" zoomScaleNormal="110" workbookViewId="0">
      <selection activeCell="V2" sqref="V2"/>
    </sheetView>
  </sheetViews>
  <sheetFormatPr defaultRowHeight="14.4" x14ac:dyDescent="0.3"/>
  <cols>
    <col min="1" max="1" width="5.44140625" customWidth="1"/>
    <col min="2" max="2" width="3.6640625" customWidth="1"/>
    <col min="3" max="3" width="10.33203125" customWidth="1"/>
    <col min="4" max="4" width="18.5546875" customWidth="1"/>
    <col min="5" max="5" width="9.109375" customWidth="1"/>
    <col min="7" max="8" width="3.6640625" customWidth="1"/>
    <col min="9" max="9" width="25.109375" bestFit="1" customWidth="1"/>
    <col min="10" max="10" width="11" bestFit="1" customWidth="1"/>
    <col min="11" max="11" width="11" customWidth="1"/>
    <col min="12" max="21" width="0" hidden="1" customWidth="1"/>
  </cols>
  <sheetData>
    <row r="1" spans="2:23" ht="28.2" x14ac:dyDescent="0.55000000000000004">
      <c r="B1" s="1"/>
      <c r="C1" s="1"/>
      <c r="D1" s="2"/>
      <c r="E1" s="3"/>
      <c r="F1" s="4"/>
      <c r="G1" s="2"/>
      <c r="H1" s="2"/>
      <c r="J1" s="149"/>
      <c r="K1" s="149"/>
    </row>
    <row r="2" spans="2:23" x14ac:dyDescent="0.3">
      <c r="B2" s="6"/>
      <c r="C2" s="6"/>
      <c r="D2" s="6"/>
      <c r="E2" s="7"/>
      <c r="F2" s="8"/>
      <c r="G2" s="6"/>
      <c r="H2" s="6"/>
      <c r="I2" s="49" t="s">
        <v>0</v>
      </c>
      <c r="J2" s="150">
        <v>44511</v>
      </c>
      <c r="K2" s="150"/>
    </row>
    <row r="3" spans="2:23" ht="15.6" x14ac:dyDescent="0.3">
      <c r="B3" s="10"/>
      <c r="C3" s="10"/>
      <c r="D3" s="10"/>
      <c r="E3" s="153"/>
      <c r="F3" s="153"/>
      <c r="G3" s="11"/>
      <c r="H3" s="6"/>
      <c r="I3" s="49" t="s">
        <v>2</v>
      </c>
      <c r="J3" s="151"/>
      <c r="K3" s="151"/>
    </row>
    <row r="4" spans="2:23" ht="15.6" x14ac:dyDescent="0.3">
      <c r="B4" s="10" t="s">
        <v>1</v>
      </c>
      <c r="C4" s="10"/>
      <c r="D4" s="12"/>
      <c r="G4" s="11"/>
      <c r="H4" s="6"/>
      <c r="I4" s="49" t="s">
        <v>95</v>
      </c>
      <c r="J4" s="154"/>
      <c r="K4" s="154"/>
    </row>
    <row r="5" spans="2:23" ht="15.6" x14ac:dyDescent="0.3">
      <c r="B5" s="10" t="s">
        <v>1</v>
      </c>
      <c r="C5" s="10"/>
      <c r="D5" s="11" t="s">
        <v>1</v>
      </c>
      <c r="E5" s="149"/>
      <c r="F5" s="149"/>
      <c r="G5" s="11"/>
      <c r="H5" s="6"/>
      <c r="I5" s="49" t="s">
        <v>3</v>
      </c>
      <c r="J5" s="152"/>
      <c r="K5" s="152"/>
    </row>
    <row r="6" spans="2:23" ht="21" x14ac:dyDescent="0.4">
      <c r="B6" s="13" t="s">
        <v>1</v>
      </c>
      <c r="C6" s="13" t="s">
        <v>160</v>
      </c>
      <c r="D6" s="14"/>
      <c r="E6" s="146" t="s">
        <v>5</v>
      </c>
      <c r="F6" s="146"/>
      <c r="G6" s="14"/>
      <c r="H6" s="14"/>
      <c r="I6" s="50" t="s">
        <v>4</v>
      </c>
      <c r="J6" s="143"/>
      <c r="K6" s="143"/>
    </row>
    <row r="7" spans="2:23" ht="15.6" x14ac:dyDescent="0.3">
      <c r="B7" s="10" t="s">
        <v>1</v>
      </c>
      <c r="C7" s="70" t="s">
        <v>129</v>
      </c>
      <c r="D7" s="70"/>
      <c r="E7" s="147"/>
      <c r="F7" s="147"/>
      <c r="H7" s="6"/>
      <c r="I7" s="144" t="s">
        <v>50</v>
      </c>
      <c r="J7" s="145"/>
      <c r="K7" s="51"/>
    </row>
    <row r="8" spans="2:23" ht="15.6" x14ac:dyDescent="0.3">
      <c r="B8" s="10" t="s">
        <v>1</v>
      </c>
      <c r="C8" s="9" t="s">
        <v>6</v>
      </c>
      <c r="D8" s="49"/>
      <c r="E8" s="148"/>
      <c r="F8" s="148"/>
      <c r="H8" s="6"/>
    </row>
    <row r="9" spans="2:23" x14ac:dyDescent="0.3">
      <c r="B9" s="15" t="s">
        <v>7</v>
      </c>
      <c r="C9" s="15"/>
      <c r="D9" s="6"/>
      <c r="E9" s="16"/>
      <c r="F9" s="16" t="s">
        <v>8</v>
      </c>
      <c r="G9" s="6"/>
      <c r="H9" s="15" t="s">
        <v>96</v>
      </c>
      <c r="I9" s="6"/>
      <c r="J9" s="17"/>
      <c r="K9" s="17" t="s">
        <v>8</v>
      </c>
      <c r="L9" s="39"/>
    </row>
    <row r="10" spans="2:23" ht="12.75" customHeight="1" x14ac:dyDescent="0.3">
      <c r="B10" s="82" t="s">
        <v>9</v>
      </c>
      <c r="C10" s="123" t="s">
        <v>106</v>
      </c>
      <c r="D10" s="125"/>
      <c r="E10" s="24" t="s">
        <v>10</v>
      </c>
      <c r="F10" s="46" t="s">
        <v>10</v>
      </c>
      <c r="G10" s="83"/>
      <c r="H10" s="45"/>
      <c r="I10" s="79" t="s">
        <v>82</v>
      </c>
      <c r="J10" s="22">
        <v>20</v>
      </c>
      <c r="K10" s="84" t="str">
        <f t="shared" ref="K10" si="0">IF(H10&lt;&gt;0,H10*J10,"")</f>
        <v/>
      </c>
      <c r="L10" s="85"/>
    </row>
    <row r="11" spans="2:23" ht="12.75" customHeight="1" x14ac:dyDescent="0.3">
      <c r="B11" s="45"/>
      <c r="C11" s="123" t="s">
        <v>154</v>
      </c>
      <c r="D11" s="125"/>
      <c r="E11" s="22">
        <v>450</v>
      </c>
      <c r="F11" s="46" t="str">
        <f>IF(B11&lt;&gt;0,B11*E11,"")</f>
        <v/>
      </c>
      <c r="G11" s="83"/>
      <c r="H11" s="45"/>
      <c r="I11" s="79" t="s">
        <v>104</v>
      </c>
      <c r="J11" s="22">
        <v>725</v>
      </c>
      <c r="K11" s="84" t="str">
        <f t="shared" ref="K11:K28" si="1">IF(H11&lt;&gt;0,H11*J11,"")</f>
        <v/>
      </c>
      <c r="L11" s="85"/>
    </row>
    <row r="12" spans="2:23" ht="12.75" customHeight="1" x14ac:dyDescent="0.3">
      <c r="B12" s="45" t="s">
        <v>9</v>
      </c>
      <c r="C12" s="123" t="s">
        <v>158</v>
      </c>
      <c r="D12" s="125"/>
      <c r="E12" s="22" t="s">
        <v>10</v>
      </c>
      <c r="F12" s="46" t="s">
        <v>10</v>
      </c>
      <c r="G12" s="83"/>
      <c r="H12" s="45"/>
      <c r="I12" s="79" t="s">
        <v>115</v>
      </c>
      <c r="J12" s="22">
        <v>300</v>
      </c>
      <c r="K12" s="84" t="str">
        <f t="shared" si="1"/>
        <v/>
      </c>
      <c r="L12" s="85"/>
      <c r="W12" t="s">
        <v>1</v>
      </c>
    </row>
    <row r="13" spans="2:23" ht="12.75" customHeight="1" x14ac:dyDescent="0.3">
      <c r="B13" s="45" t="s">
        <v>9</v>
      </c>
      <c r="C13" s="123" t="s">
        <v>144</v>
      </c>
      <c r="D13" s="125"/>
      <c r="E13" s="22" t="s">
        <v>10</v>
      </c>
      <c r="F13" s="46" t="s">
        <v>10</v>
      </c>
      <c r="G13" s="83"/>
      <c r="H13" s="45"/>
      <c r="I13" s="83" t="s">
        <v>116</v>
      </c>
      <c r="J13" s="22">
        <v>150</v>
      </c>
      <c r="K13" s="84" t="str">
        <f t="shared" si="1"/>
        <v/>
      </c>
      <c r="L13" s="85"/>
    </row>
    <row r="14" spans="2:23" ht="12.75" customHeight="1" x14ac:dyDescent="0.3">
      <c r="B14" s="45"/>
      <c r="C14" s="123" t="s">
        <v>123</v>
      </c>
      <c r="D14" s="125"/>
      <c r="E14" s="22">
        <v>650</v>
      </c>
      <c r="F14" s="46" t="str">
        <f>IF(B14&lt;&gt;0,B14*E14,"")</f>
        <v/>
      </c>
      <c r="G14" s="83"/>
      <c r="H14" s="45"/>
      <c r="I14" s="79" t="s">
        <v>175</v>
      </c>
      <c r="J14" s="22">
        <v>30</v>
      </c>
      <c r="K14" s="84" t="str">
        <f t="shared" ref="K14:K16" si="2">IF(H14&lt;&gt;0,H14*J14,"")</f>
        <v/>
      </c>
      <c r="L14" s="85"/>
    </row>
    <row r="15" spans="2:23" ht="12.75" customHeight="1" x14ac:dyDescent="0.3">
      <c r="B15" s="45"/>
      <c r="C15" s="123" t="s">
        <v>121</v>
      </c>
      <c r="D15" s="125"/>
      <c r="E15" s="22">
        <v>350</v>
      </c>
      <c r="F15" s="46" t="str">
        <f>IF(B15&lt;&gt;0,B15*E15,"")</f>
        <v/>
      </c>
      <c r="G15" s="83"/>
      <c r="H15" s="45"/>
      <c r="I15" s="79" t="s">
        <v>176</v>
      </c>
      <c r="J15" s="22">
        <v>65</v>
      </c>
      <c r="K15" s="84" t="str">
        <f t="shared" si="2"/>
        <v/>
      </c>
      <c r="L15" s="85"/>
    </row>
    <row r="16" spans="2:23" ht="12.75" customHeight="1" x14ac:dyDescent="0.3">
      <c r="B16" s="45"/>
      <c r="C16" s="123" t="s">
        <v>122</v>
      </c>
      <c r="D16" s="125"/>
      <c r="E16" s="22">
        <v>1183</v>
      </c>
      <c r="F16" s="46" t="str">
        <f>IF(B16&lt;&gt;0,B16*E16,"")</f>
        <v/>
      </c>
      <c r="G16" s="83"/>
      <c r="H16" s="45"/>
      <c r="I16" s="79"/>
      <c r="J16" s="22"/>
      <c r="K16" s="84" t="str">
        <f t="shared" si="2"/>
        <v/>
      </c>
      <c r="L16" s="85"/>
    </row>
    <row r="17" spans="2:23" ht="12.75" customHeight="1" x14ac:dyDescent="0.3">
      <c r="B17" s="45" t="s">
        <v>9</v>
      </c>
      <c r="C17" s="159" t="s">
        <v>130</v>
      </c>
      <c r="D17" s="160"/>
      <c r="E17" s="24" t="s">
        <v>10</v>
      </c>
      <c r="F17" s="46" t="s">
        <v>10</v>
      </c>
      <c r="G17" s="83"/>
      <c r="H17" s="45"/>
      <c r="I17" s="79"/>
      <c r="J17" s="22"/>
      <c r="K17" s="22"/>
      <c r="L17" s="85"/>
    </row>
    <row r="18" spans="2:23" ht="12.75" customHeight="1" x14ac:dyDescent="0.3">
      <c r="B18" s="45" t="s">
        <v>9</v>
      </c>
      <c r="C18" s="123" t="s">
        <v>11</v>
      </c>
      <c r="D18" s="125"/>
      <c r="E18" s="24" t="s">
        <v>10</v>
      </c>
      <c r="F18" s="46" t="s">
        <v>10</v>
      </c>
      <c r="G18" s="83"/>
      <c r="H18" s="45"/>
      <c r="I18" s="79"/>
      <c r="J18" s="22"/>
      <c r="K18" s="84" t="str">
        <f t="shared" si="1"/>
        <v/>
      </c>
      <c r="L18" s="85"/>
    </row>
    <row r="19" spans="2:23" ht="12.75" customHeight="1" x14ac:dyDescent="0.3">
      <c r="B19" s="45" t="s">
        <v>9</v>
      </c>
      <c r="C19" s="123" t="s">
        <v>138</v>
      </c>
      <c r="D19" s="125"/>
      <c r="E19" s="24" t="s">
        <v>10</v>
      </c>
      <c r="F19" s="24" t="s">
        <v>10</v>
      </c>
      <c r="G19" s="83"/>
      <c r="H19" s="45"/>
      <c r="I19" s="79" t="s">
        <v>163</v>
      </c>
      <c r="J19" s="22"/>
      <c r="K19" s="84" t="str">
        <f t="shared" si="1"/>
        <v/>
      </c>
      <c r="L19" s="85"/>
    </row>
    <row r="20" spans="2:23" ht="12.75" customHeight="1" x14ac:dyDescent="0.3">
      <c r="B20" s="45"/>
      <c r="C20" s="123" t="s">
        <v>167</v>
      </c>
      <c r="D20" s="125"/>
      <c r="E20" s="22">
        <v>1150</v>
      </c>
      <c r="F20" s="46" t="str">
        <f>IF(B20&lt;&gt;0,B20*E20,"")</f>
        <v/>
      </c>
      <c r="G20" s="83"/>
      <c r="H20" s="45"/>
      <c r="I20" s="79" t="s">
        <v>164</v>
      </c>
      <c r="J20" s="22"/>
      <c r="K20" s="84" t="str">
        <f t="shared" si="1"/>
        <v/>
      </c>
      <c r="L20" s="85"/>
    </row>
    <row r="21" spans="2:23" ht="12.75" customHeight="1" x14ac:dyDescent="0.3">
      <c r="B21" s="45"/>
      <c r="C21" s="123" t="s">
        <v>150</v>
      </c>
      <c r="D21" s="125"/>
      <c r="E21" s="22">
        <v>600</v>
      </c>
      <c r="F21" s="46" t="str">
        <f>IF(B21&lt;&gt;0,B21*E21,"")</f>
        <v/>
      </c>
      <c r="G21" s="83"/>
      <c r="H21" s="45"/>
      <c r="I21" s="79"/>
      <c r="J21" s="22"/>
      <c r="K21" s="84" t="str">
        <f t="shared" si="1"/>
        <v/>
      </c>
      <c r="L21" s="85"/>
    </row>
    <row r="22" spans="2:23" ht="12.75" customHeight="1" x14ac:dyDescent="0.3">
      <c r="B22" s="45"/>
      <c r="C22" s="123" t="s">
        <v>12</v>
      </c>
      <c r="D22" s="125"/>
      <c r="E22" s="22">
        <v>450</v>
      </c>
      <c r="F22" s="46" t="str">
        <f>IF(B22&lt;&gt;0,B22*E22,"")</f>
        <v/>
      </c>
      <c r="G22" s="83"/>
      <c r="H22" s="45"/>
      <c r="I22" s="79"/>
      <c r="J22" s="22"/>
      <c r="K22" s="84" t="str">
        <f t="shared" si="1"/>
        <v/>
      </c>
      <c r="L22" s="85"/>
    </row>
    <row r="23" spans="2:23" ht="12.75" customHeight="1" x14ac:dyDescent="0.3">
      <c r="B23" s="45" t="s">
        <v>9</v>
      </c>
      <c r="C23" s="123" t="s">
        <v>13</v>
      </c>
      <c r="D23" s="125"/>
      <c r="E23" s="22" t="s">
        <v>10</v>
      </c>
      <c r="F23" s="46" t="s">
        <v>10</v>
      </c>
      <c r="G23" s="83"/>
      <c r="H23" s="45"/>
      <c r="I23" s="69" t="s">
        <v>177</v>
      </c>
      <c r="J23" s="22">
        <v>350</v>
      </c>
      <c r="K23" s="84" t="str">
        <f t="shared" ref="K23" si="3">IF(H23&lt;&gt;0,H23*J23,"")</f>
        <v/>
      </c>
      <c r="L23" s="85"/>
    </row>
    <row r="24" spans="2:23" ht="12.75" customHeight="1" x14ac:dyDescent="0.3">
      <c r="B24" s="45"/>
      <c r="C24" s="79" t="s">
        <v>131</v>
      </c>
      <c r="D24" s="80"/>
      <c r="E24" s="22">
        <v>35</v>
      </c>
      <c r="F24" s="46"/>
      <c r="G24" s="83"/>
      <c r="H24" s="45"/>
      <c r="I24" s="79"/>
      <c r="J24" s="22"/>
      <c r="K24" s="84" t="str">
        <f t="shared" si="1"/>
        <v/>
      </c>
      <c r="L24" s="85"/>
    </row>
    <row r="25" spans="2:23" ht="12.75" customHeight="1" x14ac:dyDescent="0.3">
      <c r="B25" s="45"/>
      <c r="C25" s="123" t="s">
        <v>14</v>
      </c>
      <c r="D25" s="125"/>
      <c r="E25" s="22">
        <v>35</v>
      </c>
      <c r="F25" s="46" t="str">
        <f t="shared" ref="F25:F30" si="4">IF(B25&lt;&gt;0,B25*E25,"")</f>
        <v/>
      </c>
      <c r="G25" s="83"/>
      <c r="H25" s="45"/>
      <c r="I25" s="79"/>
      <c r="J25" s="22"/>
      <c r="K25" s="84" t="str">
        <f t="shared" si="1"/>
        <v/>
      </c>
      <c r="L25" s="85"/>
      <c r="W25" t="s">
        <v>1</v>
      </c>
    </row>
    <row r="26" spans="2:23" ht="12.75" customHeight="1" x14ac:dyDescent="0.3">
      <c r="B26" s="45"/>
      <c r="C26" s="123" t="s">
        <v>85</v>
      </c>
      <c r="D26" s="125"/>
      <c r="E26" s="22">
        <v>420</v>
      </c>
      <c r="F26" s="46" t="str">
        <f t="shared" si="4"/>
        <v/>
      </c>
      <c r="G26" s="83"/>
      <c r="H26" s="86"/>
      <c r="I26" s="79"/>
      <c r="J26" s="22"/>
      <c r="K26" s="84" t="str">
        <f t="shared" si="1"/>
        <v/>
      </c>
      <c r="L26" s="85"/>
    </row>
    <row r="27" spans="2:23" ht="12.75" customHeight="1" x14ac:dyDescent="0.3">
      <c r="B27" s="45"/>
      <c r="C27" s="123" t="s">
        <v>157</v>
      </c>
      <c r="D27" s="125"/>
      <c r="E27" s="22">
        <v>539</v>
      </c>
      <c r="F27" s="46" t="str">
        <f t="shared" si="4"/>
        <v/>
      </c>
      <c r="G27" s="83"/>
      <c r="H27" s="45"/>
      <c r="I27" s="79"/>
      <c r="J27" s="22"/>
      <c r="K27" s="84" t="str">
        <f t="shared" si="1"/>
        <v/>
      </c>
      <c r="L27" s="85"/>
    </row>
    <row r="28" spans="2:23" ht="12.75" customHeight="1" x14ac:dyDescent="0.3">
      <c r="B28" s="45"/>
      <c r="C28" s="123" t="s">
        <v>15</v>
      </c>
      <c r="D28" s="125"/>
      <c r="E28" s="22">
        <v>200</v>
      </c>
      <c r="F28" s="46" t="str">
        <f t="shared" si="4"/>
        <v/>
      </c>
      <c r="G28" s="83"/>
      <c r="H28" s="45"/>
      <c r="I28" s="79"/>
      <c r="J28" s="22"/>
      <c r="K28" s="84" t="str">
        <f t="shared" si="1"/>
        <v/>
      </c>
      <c r="L28" s="85"/>
    </row>
    <row r="29" spans="2:23" ht="12.75" customHeight="1" x14ac:dyDescent="0.3">
      <c r="B29" s="45"/>
      <c r="C29" s="123" t="s">
        <v>16</v>
      </c>
      <c r="D29" s="125"/>
      <c r="E29" s="22">
        <v>225</v>
      </c>
      <c r="F29" s="46" t="str">
        <f t="shared" si="4"/>
        <v/>
      </c>
      <c r="G29" s="83"/>
      <c r="H29" s="87" t="s">
        <v>17</v>
      </c>
      <c r="I29" s="83"/>
      <c r="J29" s="88"/>
      <c r="K29" s="89"/>
      <c r="L29" s="85"/>
    </row>
    <row r="30" spans="2:23" ht="12.75" customHeight="1" x14ac:dyDescent="0.3">
      <c r="B30" s="45"/>
      <c r="C30" s="123" t="s">
        <v>170</v>
      </c>
      <c r="D30" s="125"/>
      <c r="E30" s="22">
        <v>225</v>
      </c>
      <c r="F30" s="46" t="str">
        <f t="shared" si="4"/>
        <v/>
      </c>
      <c r="G30" s="83"/>
      <c r="H30" s="45" t="s">
        <v>9</v>
      </c>
      <c r="I30" s="79" t="s">
        <v>133</v>
      </c>
      <c r="J30" s="24" t="s">
        <v>10</v>
      </c>
      <c r="K30" s="46" t="s">
        <v>10</v>
      </c>
      <c r="L30" s="85"/>
    </row>
    <row r="31" spans="2:23" ht="12.75" customHeight="1" x14ac:dyDescent="0.3">
      <c r="B31" s="45" t="s">
        <v>9</v>
      </c>
      <c r="C31" s="123" t="s">
        <v>18</v>
      </c>
      <c r="D31" s="125"/>
      <c r="E31" s="22" t="s">
        <v>10</v>
      </c>
      <c r="F31" s="46" t="s">
        <v>10</v>
      </c>
      <c r="G31" s="83"/>
      <c r="H31" s="45"/>
      <c r="I31" s="79"/>
      <c r="J31" s="22"/>
      <c r="K31" s="46" t="str">
        <f>IF(H31&lt;&gt;0,H31*J31,"")</f>
        <v/>
      </c>
      <c r="L31" s="85"/>
    </row>
    <row r="32" spans="2:23" ht="12.75" customHeight="1" x14ac:dyDescent="0.3">
      <c r="B32" s="45" t="s">
        <v>9</v>
      </c>
      <c r="C32" s="123" t="s">
        <v>61</v>
      </c>
      <c r="D32" s="125"/>
      <c r="E32" s="90" t="s">
        <v>10</v>
      </c>
      <c r="F32" s="46" t="s">
        <v>10</v>
      </c>
      <c r="G32" s="83"/>
      <c r="H32" s="45"/>
      <c r="I32" s="79" t="s">
        <v>19</v>
      </c>
      <c r="J32" s="22">
        <v>169</v>
      </c>
      <c r="K32" s="46" t="str">
        <f>IF(H32&lt;&gt;0,H32*J32,"")</f>
        <v/>
      </c>
      <c r="L32" s="85"/>
    </row>
    <row r="33" spans="2:12" ht="12.75" customHeight="1" x14ac:dyDescent="0.3">
      <c r="B33" s="45"/>
      <c r="C33" s="123" t="s">
        <v>20</v>
      </c>
      <c r="D33" s="125"/>
      <c r="E33" s="22">
        <v>550</v>
      </c>
      <c r="F33" s="46" t="str">
        <f>IF(B33&lt;&gt;0,B33*E33,"")</f>
        <v/>
      </c>
      <c r="G33" s="83"/>
      <c r="H33" s="45"/>
      <c r="I33" s="79" t="s">
        <v>56</v>
      </c>
      <c r="J33" s="22">
        <v>68</v>
      </c>
      <c r="K33" s="46" t="str">
        <f>IF(H33&lt;&gt;0,H33*J33,"")</f>
        <v/>
      </c>
      <c r="L33" s="85"/>
    </row>
    <row r="34" spans="2:12" ht="12.75" customHeight="1" x14ac:dyDescent="0.3">
      <c r="B34" s="45"/>
      <c r="C34" s="123" t="s">
        <v>21</v>
      </c>
      <c r="D34" s="125"/>
      <c r="E34" s="22">
        <v>750</v>
      </c>
      <c r="F34" s="46" t="str">
        <f t="shared" ref="F34:F40" si="5">IF(B34&lt;&gt;0,B34*E34,"")</f>
        <v/>
      </c>
      <c r="G34" s="83"/>
      <c r="H34" s="45" t="s">
        <v>9</v>
      </c>
      <c r="I34" s="79" t="s">
        <v>132</v>
      </c>
      <c r="J34" s="22" t="s">
        <v>10</v>
      </c>
      <c r="K34" s="46" t="s">
        <v>10</v>
      </c>
      <c r="L34" s="85"/>
    </row>
    <row r="35" spans="2:12" ht="12.75" customHeight="1" x14ac:dyDescent="0.3">
      <c r="B35" s="45"/>
      <c r="C35" s="123" t="s">
        <v>118</v>
      </c>
      <c r="D35" s="125"/>
      <c r="E35" s="91">
        <v>950</v>
      </c>
      <c r="F35" s="46" t="str">
        <f t="shared" si="5"/>
        <v/>
      </c>
      <c r="G35" s="83"/>
      <c r="H35" s="45" t="s">
        <v>9</v>
      </c>
      <c r="I35" s="79" t="s">
        <v>134</v>
      </c>
      <c r="J35" s="22" t="s">
        <v>10</v>
      </c>
      <c r="K35" s="46" t="s">
        <v>10</v>
      </c>
      <c r="L35" s="85"/>
    </row>
    <row r="36" spans="2:12" ht="12.75" customHeight="1" x14ac:dyDescent="0.3">
      <c r="B36" s="82"/>
      <c r="C36" s="123" t="s">
        <v>71</v>
      </c>
      <c r="D36" s="125"/>
      <c r="E36" s="91">
        <v>999</v>
      </c>
      <c r="F36" s="46" t="str">
        <f t="shared" si="5"/>
        <v/>
      </c>
      <c r="G36" s="83"/>
      <c r="H36" s="45"/>
      <c r="I36" s="79" t="s">
        <v>117</v>
      </c>
      <c r="J36" s="22">
        <v>315</v>
      </c>
      <c r="K36" s="46" t="str">
        <f t="shared" ref="K36:K39" si="6">IF(H36&lt;&gt;0,H36*J36,"")</f>
        <v/>
      </c>
      <c r="L36" s="85"/>
    </row>
    <row r="37" spans="2:12" ht="12.75" customHeight="1" x14ac:dyDescent="0.3">
      <c r="B37" s="82"/>
      <c r="C37" s="123" t="s">
        <v>174</v>
      </c>
      <c r="D37" s="125"/>
      <c r="E37" s="22">
        <v>225</v>
      </c>
      <c r="F37" s="46" t="str">
        <f t="shared" si="5"/>
        <v/>
      </c>
      <c r="G37" s="83"/>
      <c r="H37" s="45"/>
      <c r="I37" s="79" t="s">
        <v>22</v>
      </c>
      <c r="J37" s="22">
        <v>93.149999999999991</v>
      </c>
      <c r="K37" s="46" t="str">
        <f t="shared" si="6"/>
        <v/>
      </c>
      <c r="L37" s="85"/>
    </row>
    <row r="38" spans="2:12" ht="12.75" customHeight="1" x14ac:dyDescent="0.3">
      <c r="B38" s="82"/>
      <c r="C38" s="123" t="s">
        <v>173</v>
      </c>
      <c r="D38" s="125"/>
      <c r="E38" s="22">
        <v>350</v>
      </c>
      <c r="F38" s="46" t="str">
        <f t="shared" ref="F38" si="7">IF(B38&lt;&gt;0,B38*E38,"")</f>
        <v/>
      </c>
      <c r="G38" s="83"/>
      <c r="H38" s="45"/>
      <c r="I38" s="79" t="s">
        <v>114</v>
      </c>
      <c r="J38" s="22">
        <v>630</v>
      </c>
      <c r="K38" s="46" t="str">
        <f t="shared" si="6"/>
        <v/>
      </c>
      <c r="L38" s="85"/>
    </row>
    <row r="39" spans="2:12" ht="12.75" customHeight="1" x14ac:dyDescent="0.3">
      <c r="B39" s="45"/>
      <c r="C39" s="123" t="s">
        <v>151</v>
      </c>
      <c r="D39" s="125"/>
      <c r="E39" s="92" t="s">
        <v>10</v>
      </c>
      <c r="F39" s="46" t="s">
        <v>10</v>
      </c>
      <c r="G39" s="83"/>
      <c r="H39" s="45"/>
      <c r="I39" s="79" t="s">
        <v>126</v>
      </c>
      <c r="J39" s="22">
        <v>420</v>
      </c>
      <c r="K39" s="46" t="str">
        <f t="shared" si="6"/>
        <v/>
      </c>
      <c r="L39" s="85"/>
    </row>
    <row r="40" spans="2:12" ht="12.75" customHeight="1" x14ac:dyDescent="0.3">
      <c r="B40" s="45"/>
      <c r="C40" s="123" t="s">
        <v>172</v>
      </c>
      <c r="D40" s="125"/>
      <c r="E40" s="92">
        <v>1.68</v>
      </c>
      <c r="F40" s="46" t="str">
        <f t="shared" si="5"/>
        <v/>
      </c>
      <c r="G40" s="83"/>
      <c r="H40" s="45"/>
      <c r="I40" s="67" t="s">
        <v>143</v>
      </c>
      <c r="J40" s="22">
        <v>475</v>
      </c>
      <c r="K40" s="46" t="str">
        <f t="shared" ref="K40:K41" si="8">IF(H40&lt;&gt;0,H40*J40,"")</f>
        <v/>
      </c>
      <c r="L40" s="85"/>
    </row>
    <row r="41" spans="2:12" ht="12.75" customHeight="1" x14ac:dyDescent="0.3">
      <c r="B41" s="87" t="s">
        <v>23</v>
      </c>
      <c r="C41" s="87"/>
      <c r="D41" s="83"/>
      <c r="E41" s="88"/>
      <c r="F41" s="93"/>
      <c r="G41" s="83"/>
      <c r="H41" s="45"/>
      <c r="I41" s="79" t="s">
        <v>124</v>
      </c>
      <c r="J41" s="22">
        <v>1417</v>
      </c>
      <c r="K41" s="46" t="str">
        <f t="shared" si="8"/>
        <v/>
      </c>
      <c r="L41" s="85"/>
    </row>
    <row r="42" spans="2:12" ht="12.75" customHeight="1" x14ac:dyDescent="0.3">
      <c r="B42" s="45" t="s">
        <v>9</v>
      </c>
      <c r="C42" s="123" t="s">
        <v>24</v>
      </c>
      <c r="D42" s="124"/>
      <c r="E42" s="24" t="s">
        <v>10</v>
      </c>
      <c r="F42" s="24" t="s">
        <v>10</v>
      </c>
      <c r="G42" s="83"/>
      <c r="H42" s="86" t="s">
        <v>9</v>
      </c>
      <c r="I42" s="79" t="s">
        <v>90</v>
      </c>
      <c r="J42" s="24" t="s">
        <v>10</v>
      </c>
      <c r="K42" s="52" t="s">
        <v>10</v>
      </c>
      <c r="L42" s="85"/>
    </row>
    <row r="43" spans="2:12" ht="12.75" customHeight="1" x14ac:dyDescent="0.3">
      <c r="B43" s="45"/>
      <c r="C43" s="123"/>
      <c r="D43" s="124"/>
      <c r="E43" s="24"/>
      <c r="F43" s="22" t="str">
        <f t="shared" ref="F43" si="9">IF(B43&lt;&gt;0,B43*E43,"")</f>
        <v/>
      </c>
      <c r="G43" s="83"/>
      <c r="H43" s="86"/>
      <c r="I43" s="79" t="s">
        <v>29</v>
      </c>
      <c r="J43" s="22">
        <v>199</v>
      </c>
      <c r="K43" s="94" t="str">
        <f t="shared" ref="K43" si="10">IF(H43&lt;&gt;0,H43*J43,"")</f>
        <v/>
      </c>
      <c r="L43" s="85"/>
    </row>
    <row r="44" spans="2:12" ht="12.75" customHeight="1" x14ac:dyDescent="0.3">
      <c r="B44" s="45" t="s">
        <v>9</v>
      </c>
      <c r="C44" s="123" t="s">
        <v>25</v>
      </c>
      <c r="D44" s="124"/>
      <c r="E44" s="24" t="s">
        <v>10</v>
      </c>
      <c r="F44" s="24" t="s">
        <v>10</v>
      </c>
      <c r="G44" s="83"/>
      <c r="H44" s="45"/>
      <c r="I44" s="79" t="s">
        <v>26</v>
      </c>
      <c r="J44" s="22">
        <v>15</v>
      </c>
      <c r="K44" s="46" t="str">
        <f>IF(H44&lt;&gt;0,H44*J44,"")</f>
        <v/>
      </c>
      <c r="L44" s="85"/>
    </row>
    <row r="45" spans="2:12" ht="12.75" customHeight="1" x14ac:dyDescent="0.3">
      <c r="B45" s="45"/>
      <c r="C45" s="123" t="s">
        <v>168</v>
      </c>
      <c r="D45" s="124"/>
      <c r="E45" s="22">
        <v>3200</v>
      </c>
      <c r="F45" s="22" t="str">
        <f t="shared" ref="F45" si="11">IF(B45&lt;&gt;0,B45*E45,"")</f>
        <v/>
      </c>
      <c r="G45" s="83"/>
      <c r="H45" s="45"/>
      <c r="I45" s="79" t="s">
        <v>27</v>
      </c>
      <c r="J45" s="22">
        <v>95</v>
      </c>
      <c r="K45" s="46" t="str">
        <f>IF(H45&lt;&gt;0,H45*J45,"")</f>
        <v/>
      </c>
      <c r="L45" s="85"/>
    </row>
    <row r="46" spans="2:12" ht="12.75" customHeight="1" x14ac:dyDescent="0.3">
      <c r="B46" s="45" t="s">
        <v>9</v>
      </c>
      <c r="C46" s="123" t="s">
        <v>147</v>
      </c>
      <c r="D46" s="124"/>
      <c r="E46" s="22" t="s">
        <v>10</v>
      </c>
      <c r="F46" s="22" t="s">
        <v>10</v>
      </c>
      <c r="G46" s="83"/>
      <c r="H46" s="45" t="s">
        <v>9</v>
      </c>
      <c r="I46" s="79" t="s">
        <v>113</v>
      </c>
      <c r="J46" s="22" t="s">
        <v>10</v>
      </c>
      <c r="K46" s="46" t="s">
        <v>10</v>
      </c>
      <c r="L46" s="85"/>
    </row>
    <row r="47" spans="2:12" ht="12.75" customHeight="1" x14ac:dyDescent="0.3">
      <c r="B47" s="45" t="s">
        <v>9</v>
      </c>
      <c r="C47" s="123" t="s">
        <v>28</v>
      </c>
      <c r="D47" s="124"/>
      <c r="E47" s="24" t="s">
        <v>10</v>
      </c>
      <c r="F47" s="24" t="s">
        <v>10</v>
      </c>
      <c r="G47" s="83"/>
      <c r="H47" s="82"/>
      <c r="I47" s="79" t="s">
        <v>111</v>
      </c>
      <c r="J47" s="22">
        <v>236</v>
      </c>
      <c r="K47" s="94" t="str">
        <f t="shared" ref="K47:K52" si="12">IF(H47&lt;&gt;0,H47*J47,"")</f>
        <v/>
      </c>
      <c r="L47" s="85"/>
    </row>
    <row r="48" spans="2:12" ht="12.75" customHeight="1" x14ac:dyDescent="0.3">
      <c r="B48" s="45"/>
      <c r="C48" s="123" t="s">
        <v>108</v>
      </c>
      <c r="D48" s="124"/>
      <c r="E48" s="22">
        <v>3990</v>
      </c>
      <c r="F48" s="22" t="str">
        <f>IF(B48&lt;&gt;0,B48*E48,"")</f>
        <v/>
      </c>
      <c r="G48" s="83"/>
      <c r="H48" s="86"/>
      <c r="I48" s="95" t="s">
        <v>112</v>
      </c>
      <c r="J48" s="22">
        <v>475</v>
      </c>
      <c r="K48" s="46" t="str">
        <f t="shared" si="12"/>
        <v/>
      </c>
      <c r="L48" s="85"/>
    </row>
    <row r="49" spans="2:29" ht="12.75" customHeight="1" x14ac:dyDescent="0.3">
      <c r="B49" s="45" t="s">
        <v>9</v>
      </c>
      <c r="C49" s="123" t="s">
        <v>83</v>
      </c>
      <c r="D49" s="124"/>
      <c r="E49" s="22" t="s">
        <v>10</v>
      </c>
      <c r="F49" s="22" t="s">
        <v>10</v>
      </c>
      <c r="G49" s="83"/>
      <c r="H49" s="86"/>
      <c r="I49" s="95" t="s">
        <v>30</v>
      </c>
      <c r="J49" s="91">
        <v>1150</v>
      </c>
      <c r="K49" s="46" t="str">
        <f t="shared" si="12"/>
        <v/>
      </c>
      <c r="L49" s="85"/>
    </row>
    <row r="50" spans="2:29" ht="12.75" customHeight="1" x14ac:dyDescent="0.3">
      <c r="B50" s="45" t="s">
        <v>9</v>
      </c>
      <c r="C50" s="123" t="s">
        <v>31</v>
      </c>
      <c r="D50" s="124"/>
      <c r="E50" s="24" t="s">
        <v>10</v>
      </c>
      <c r="F50" s="24" t="s">
        <v>10</v>
      </c>
      <c r="G50" s="83"/>
      <c r="H50" s="45"/>
      <c r="I50" s="79" t="s">
        <v>62</v>
      </c>
      <c r="J50" s="91">
        <v>60</v>
      </c>
      <c r="K50" s="46" t="str">
        <f t="shared" si="12"/>
        <v/>
      </c>
      <c r="L50" s="85"/>
    </row>
    <row r="51" spans="2:29" ht="12.75" customHeight="1" x14ac:dyDescent="0.3">
      <c r="B51" s="45"/>
      <c r="C51" s="123" t="s">
        <v>54</v>
      </c>
      <c r="D51" s="124"/>
      <c r="E51" s="22">
        <v>1299</v>
      </c>
      <c r="F51" s="22" t="str">
        <f>IF(B51&lt;&gt;0,B51*E51,"")</f>
        <v/>
      </c>
      <c r="G51" s="83"/>
      <c r="H51" s="96"/>
      <c r="I51" s="97" t="s">
        <v>55</v>
      </c>
      <c r="J51" s="91">
        <v>575</v>
      </c>
      <c r="K51" s="98" t="str">
        <f t="shared" si="12"/>
        <v/>
      </c>
      <c r="L51" s="85"/>
    </row>
    <row r="52" spans="2:29" ht="12.75" customHeight="1" x14ac:dyDescent="0.3">
      <c r="B52" s="45" t="s">
        <v>9</v>
      </c>
      <c r="C52" s="123" t="s">
        <v>139</v>
      </c>
      <c r="D52" s="124"/>
      <c r="E52" s="22" t="s">
        <v>10</v>
      </c>
      <c r="F52" s="22" t="s">
        <v>10</v>
      </c>
      <c r="G52" s="83"/>
      <c r="H52" s="82"/>
      <c r="I52" s="79" t="s">
        <v>91</v>
      </c>
      <c r="J52" s="22">
        <v>65</v>
      </c>
      <c r="K52" s="94" t="str">
        <f t="shared" si="12"/>
        <v/>
      </c>
      <c r="L52" s="85"/>
    </row>
    <row r="53" spans="2:29" ht="12.75" customHeight="1" x14ac:dyDescent="0.3">
      <c r="B53" s="45"/>
      <c r="C53" s="123" t="s">
        <v>109</v>
      </c>
      <c r="D53" s="124"/>
      <c r="E53" s="91">
        <v>165</v>
      </c>
      <c r="F53" s="22" t="str">
        <f t="shared" ref="F53:F58" si="13">IF(B53&lt;&gt;0,B53*E53,"")</f>
        <v/>
      </c>
      <c r="G53" s="83"/>
      <c r="H53" s="82"/>
      <c r="I53" s="79" t="s">
        <v>159</v>
      </c>
      <c r="J53" s="22">
        <v>1990</v>
      </c>
      <c r="K53" s="94" t="str">
        <f t="shared" ref="K53" si="14">IF(H53&lt;&gt;0,H53*J53,"")</f>
        <v/>
      </c>
      <c r="L53" s="85"/>
    </row>
    <row r="54" spans="2:29" ht="12.75" customHeight="1" x14ac:dyDescent="0.3">
      <c r="B54" s="45"/>
      <c r="C54" s="123" t="s">
        <v>119</v>
      </c>
      <c r="D54" s="124"/>
      <c r="E54" s="22">
        <v>18</v>
      </c>
      <c r="F54" s="22" t="str">
        <f t="shared" si="13"/>
        <v/>
      </c>
      <c r="G54" s="83"/>
      <c r="H54" s="99"/>
      <c r="I54" s="100"/>
      <c r="J54" s="38"/>
      <c r="K54" s="93"/>
      <c r="L54" s="85"/>
    </row>
    <row r="55" spans="2:29" ht="12.75" customHeight="1" x14ac:dyDescent="0.3">
      <c r="B55" s="45"/>
      <c r="C55" s="123" t="s">
        <v>149</v>
      </c>
      <c r="D55" s="124"/>
      <c r="E55" s="91">
        <v>189</v>
      </c>
      <c r="F55" s="91" t="str">
        <f t="shared" si="13"/>
        <v/>
      </c>
      <c r="G55" s="83"/>
      <c r="H55" s="101" t="s">
        <v>100</v>
      </c>
      <c r="I55" s="100"/>
      <c r="J55" s="38"/>
      <c r="K55" s="93"/>
      <c r="L55" s="85"/>
    </row>
    <row r="56" spans="2:29" ht="12.75" customHeight="1" x14ac:dyDescent="0.3">
      <c r="B56" s="82" t="s">
        <v>9</v>
      </c>
      <c r="C56" s="123" t="s">
        <v>84</v>
      </c>
      <c r="D56" s="124"/>
      <c r="E56" s="22" t="s">
        <v>10</v>
      </c>
      <c r="F56" s="102" t="s">
        <v>10</v>
      </c>
      <c r="G56" s="83"/>
      <c r="H56" s="45" t="s">
        <v>9</v>
      </c>
      <c r="I56" s="79" t="s">
        <v>156</v>
      </c>
      <c r="J56" s="24" t="s">
        <v>10</v>
      </c>
      <c r="K56" s="52" t="s">
        <v>10</v>
      </c>
      <c r="L56" s="85"/>
      <c r="W56" s="19"/>
      <c r="X56" s="19"/>
      <c r="Y56" s="34"/>
    </row>
    <row r="57" spans="2:29" ht="12.75" customHeight="1" x14ac:dyDescent="0.3">
      <c r="B57" s="82"/>
      <c r="C57" s="123" t="s">
        <v>105</v>
      </c>
      <c r="D57" s="124"/>
      <c r="E57" s="22">
        <v>1450</v>
      </c>
      <c r="F57" s="102" t="str">
        <f t="shared" si="13"/>
        <v/>
      </c>
      <c r="G57" s="83"/>
      <c r="H57" s="45"/>
      <c r="I57" s="79" t="s">
        <v>128</v>
      </c>
      <c r="J57" s="22">
        <v>50</v>
      </c>
      <c r="K57" s="46" t="str">
        <f>IF(H57&lt;&gt;0,H57*J57,"")</f>
        <v/>
      </c>
      <c r="L57" s="93"/>
    </row>
    <row r="58" spans="2:29" ht="12.75" customHeight="1" x14ac:dyDescent="0.3">
      <c r="B58" s="82"/>
      <c r="C58" s="123" t="s">
        <v>153</v>
      </c>
      <c r="D58" s="124"/>
      <c r="E58" s="22">
        <v>480</v>
      </c>
      <c r="F58" s="102" t="str">
        <f t="shared" si="13"/>
        <v/>
      </c>
      <c r="G58" s="83"/>
      <c r="H58" s="45"/>
      <c r="I58" s="79" t="s">
        <v>110</v>
      </c>
      <c r="J58" s="22">
        <v>215</v>
      </c>
      <c r="K58" s="46" t="str">
        <f>IF(H58&lt;&gt;0,H58*J58,"")</f>
        <v/>
      </c>
      <c r="L58" s="93"/>
    </row>
    <row r="59" spans="2:29" ht="12.75" customHeight="1" x14ac:dyDescent="0.3">
      <c r="B59" s="82"/>
      <c r="C59" s="123"/>
      <c r="D59" s="124"/>
      <c r="E59" s="24"/>
      <c r="F59" s="102"/>
      <c r="G59" s="83"/>
      <c r="H59" s="45"/>
      <c r="I59" s="69" t="s">
        <v>171</v>
      </c>
      <c r="J59" s="22">
        <v>950</v>
      </c>
      <c r="K59" s="46" t="str">
        <f>IF(H59&lt;&gt;0,H59*J59,"")</f>
        <v/>
      </c>
      <c r="L59" s="93"/>
    </row>
    <row r="60" spans="2:29" ht="12.75" customHeight="1" x14ac:dyDescent="0.3">
      <c r="B60" s="82"/>
      <c r="C60" s="123" t="s">
        <v>72</v>
      </c>
      <c r="D60" s="124"/>
      <c r="E60" s="103">
        <v>335</v>
      </c>
      <c r="F60" s="102" t="str">
        <f>IF(B60&lt;&gt;0,B60*E60,"")</f>
        <v/>
      </c>
      <c r="G60" s="83"/>
      <c r="H60" s="45"/>
      <c r="I60" s="104"/>
      <c r="J60" s="22"/>
      <c r="K60" s="46"/>
      <c r="L60" s="93"/>
    </row>
    <row r="61" spans="2:29" ht="12.75" customHeight="1" x14ac:dyDescent="0.3">
      <c r="B61" s="105"/>
      <c r="C61" s="99"/>
      <c r="D61" s="106"/>
      <c r="E61" s="38"/>
      <c r="F61" s="83"/>
      <c r="G61" s="85"/>
      <c r="H61" s="45" t="s">
        <v>9</v>
      </c>
      <c r="I61" s="104" t="s">
        <v>135</v>
      </c>
      <c r="J61" s="22" t="s">
        <v>10</v>
      </c>
      <c r="K61" s="46" t="s">
        <v>10</v>
      </c>
      <c r="L61" s="93"/>
    </row>
    <row r="62" spans="2:29" ht="12.75" customHeight="1" x14ac:dyDescent="0.3">
      <c r="B62" s="126" t="s">
        <v>52</v>
      </c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8"/>
    </row>
    <row r="63" spans="2:29" ht="12.75" customHeight="1" x14ac:dyDescent="0.3">
      <c r="B63" s="106"/>
      <c r="C63" s="106"/>
      <c r="D63" s="100"/>
      <c r="E63" s="107"/>
      <c r="F63" s="108"/>
      <c r="G63" s="83"/>
      <c r="H63" s="106"/>
      <c r="I63" s="100"/>
      <c r="J63" s="109"/>
      <c r="K63" s="93"/>
      <c r="L63" s="85"/>
    </row>
    <row r="64" spans="2:29" ht="12.75" customHeight="1" x14ac:dyDescent="0.3">
      <c r="B64" s="87" t="s">
        <v>99</v>
      </c>
      <c r="C64" s="87"/>
      <c r="D64" s="83"/>
      <c r="E64" s="88"/>
      <c r="F64" s="38" t="s">
        <v>8</v>
      </c>
      <c r="G64" s="83"/>
      <c r="H64" s="87" t="s">
        <v>98</v>
      </c>
      <c r="I64" s="100"/>
      <c r="J64" s="38"/>
      <c r="K64" s="110" t="s">
        <v>101</v>
      </c>
      <c r="L64" s="85"/>
      <c r="M64" s="5"/>
      <c r="N64" s="5"/>
      <c r="O64" s="5"/>
      <c r="P64" s="5"/>
      <c r="Q64" s="5"/>
      <c r="R64" s="5"/>
      <c r="AC64" t="s">
        <v>1</v>
      </c>
    </row>
    <row r="65" spans="2:28" ht="12.75" customHeight="1" x14ac:dyDescent="0.3">
      <c r="B65" s="45" t="s">
        <v>9</v>
      </c>
      <c r="C65" s="123" t="s">
        <v>59</v>
      </c>
      <c r="D65" s="124"/>
      <c r="E65" s="22" t="s">
        <v>10</v>
      </c>
      <c r="F65" s="46" t="s">
        <v>10</v>
      </c>
      <c r="G65" s="83"/>
      <c r="H65" s="45"/>
      <c r="I65" s="79" t="s">
        <v>74</v>
      </c>
      <c r="J65" s="24" t="s">
        <v>10</v>
      </c>
      <c r="K65" s="52" t="s">
        <v>10</v>
      </c>
      <c r="L65" s="85"/>
      <c r="M65" s="5"/>
      <c r="N65" s="19"/>
      <c r="O65" s="34"/>
      <c r="P65" s="35"/>
      <c r="Q65" s="5"/>
      <c r="R65" s="5"/>
      <c r="AB65" t="s">
        <v>1</v>
      </c>
    </row>
    <row r="66" spans="2:28" ht="12.75" customHeight="1" x14ac:dyDescent="0.3">
      <c r="B66" s="45"/>
      <c r="C66" s="123" t="s">
        <v>32</v>
      </c>
      <c r="D66" s="124"/>
      <c r="E66" s="22">
        <v>105</v>
      </c>
      <c r="F66" s="46" t="str">
        <f>IF(B66&lt;&gt;0,B66*E66,"")</f>
        <v/>
      </c>
      <c r="G66" s="83"/>
      <c r="H66" s="45"/>
      <c r="I66" s="79" t="s">
        <v>73</v>
      </c>
      <c r="J66" s="22" t="s">
        <v>10</v>
      </c>
      <c r="K66" s="46" t="s">
        <v>10</v>
      </c>
      <c r="L66" s="85"/>
      <c r="M66" s="5"/>
      <c r="N66" s="19"/>
      <c r="O66" s="34"/>
      <c r="P66" s="35"/>
      <c r="Q66" s="5"/>
      <c r="R66" s="5"/>
    </row>
    <row r="67" spans="2:28" ht="12.75" customHeight="1" x14ac:dyDescent="0.3">
      <c r="B67" s="45"/>
      <c r="C67" s="123" t="s">
        <v>33</v>
      </c>
      <c r="D67" s="124"/>
      <c r="E67" s="111">
        <v>55</v>
      </c>
      <c r="F67" s="52">
        <v>0</v>
      </c>
      <c r="G67" s="83"/>
      <c r="H67" s="45"/>
      <c r="I67" s="79" t="s">
        <v>125</v>
      </c>
      <c r="J67" s="22" t="s">
        <v>10</v>
      </c>
      <c r="K67" s="46" t="s">
        <v>10</v>
      </c>
      <c r="L67" s="85"/>
      <c r="M67" s="5"/>
      <c r="N67" s="19"/>
      <c r="O67" s="21"/>
      <c r="P67" s="36"/>
      <c r="Q67" s="5"/>
      <c r="R67" s="5"/>
    </row>
    <row r="68" spans="2:28" ht="12.75" customHeight="1" x14ac:dyDescent="0.3">
      <c r="B68" s="45" t="s">
        <v>9</v>
      </c>
      <c r="C68" s="123" t="s">
        <v>86</v>
      </c>
      <c r="D68" s="124"/>
      <c r="E68" s="22" t="s">
        <v>10</v>
      </c>
      <c r="F68" s="46" t="s">
        <v>10</v>
      </c>
      <c r="G68" s="83"/>
      <c r="H68" s="45"/>
      <c r="I68" s="67" t="s">
        <v>155</v>
      </c>
      <c r="J68" s="22">
        <v>680</v>
      </c>
      <c r="K68" s="46" t="str">
        <f>IF(H68&lt;&gt;0,H68*J68,"")</f>
        <v/>
      </c>
      <c r="L68" s="85"/>
      <c r="M68" s="5"/>
      <c r="N68" s="19"/>
      <c r="O68" s="21"/>
      <c r="P68" s="36"/>
      <c r="Q68" s="5"/>
      <c r="R68" s="5"/>
    </row>
    <row r="69" spans="2:28" ht="12.75" customHeight="1" x14ac:dyDescent="0.3">
      <c r="B69" s="45"/>
      <c r="C69" s="123" t="s">
        <v>51</v>
      </c>
      <c r="D69" s="124"/>
      <c r="E69" s="22">
        <v>136</v>
      </c>
      <c r="F69" s="46" t="str">
        <f t="shared" ref="F69:F79" si="15">IF(B69&lt;&gt;0,B69*E69,"")</f>
        <v/>
      </c>
      <c r="G69" s="83"/>
      <c r="H69" s="45"/>
      <c r="I69" s="79" t="s">
        <v>162</v>
      </c>
      <c r="J69" s="22">
        <v>680</v>
      </c>
      <c r="K69" s="46" t="str">
        <f>IF(H69&lt;&gt;0,H69*J69,"")</f>
        <v/>
      </c>
      <c r="L69" s="85"/>
      <c r="M69" s="5"/>
      <c r="N69" s="19"/>
      <c r="O69" s="34"/>
      <c r="P69" s="35"/>
      <c r="Q69" s="5"/>
      <c r="R69" s="5"/>
      <c r="U69" t="s">
        <v>53</v>
      </c>
    </row>
    <row r="70" spans="2:28" ht="12.75" customHeight="1" x14ac:dyDescent="0.3">
      <c r="B70" s="112"/>
      <c r="C70" s="123" t="s">
        <v>60</v>
      </c>
      <c r="D70" s="124"/>
      <c r="E70" s="22">
        <v>152</v>
      </c>
      <c r="F70" s="46" t="str">
        <f t="shared" si="15"/>
        <v/>
      </c>
      <c r="G70" s="83"/>
      <c r="H70" s="45"/>
      <c r="I70" s="79" t="s">
        <v>161</v>
      </c>
      <c r="J70" s="22">
        <v>680</v>
      </c>
      <c r="K70" s="46" t="str">
        <f>IF(H70&lt;&gt;0,H70*J70,"")</f>
        <v/>
      </c>
      <c r="L70" s="85"/>
      <c r="M70" s="5"/>
      <c r="N70" s="19"/>
      <c r="O70" s="34"/>
      <c r="P70" s="35"/>
      <c r="Q70" s="5"/>
      <c r="R70" s="5"/>
    </row>
    <row r="71" spans="2:28" ht="12.75" customHeight="1" x14ac:dyDescent="0.3">
      <c r="B71" s="112" t="s">
        <v>9</v>
      </c>
      <c r="C71" s="123" t="s">
        <v>140</v>
      </c>
      <c r="D71" s="124"/>
      <c r="E71" s="22" t="s">
        <v>10</v>
      </c>
      <c r="F71" s="46" t="s">
        <v>10</v>
      </c>
      <c r="G71" s="83"/>
      <c r="H71" s="45" t="s">
        <v>9</v>
      </c>
      <c r="I71" s="69" t="s">
        <v>107</v>
      </c>
      <c r="J71" s="24" t="s">
        <v>10</v>
      </c>
      <c r="K71" s="52" t="s">
        <v>10</v>
      </c>
      <c r="L71" s="85"/>
      <c r="M71" s="5"/>
      <c r="N71" s="19"/>
      <c r="O71" s="34"/>
      <c r="P71" s="35"/>
      <c r="Q71" s="5"/>
      <c r="R71" s="5"/>
    </row>
    <row r="72" spans="2:28" ht="12.75" customHeight="1" x14ac:dyDescent="0.3">
      <c r="B72" s="45" t="s">
        <v>9</v>
      </c>
      <c r="C72" s="123" t="s">
        <v>35</v>
      </c>
      <c r="D72" s="124"/>
      <c r="E72" s="22" t="s">
        <v>10</v>
      </c>
      <c r="F72" s="46" t="s">
        <v>10</v>
      </c>
      <c r="G72" s="83"/>
      <c r="H72" s="45" t="s">
        <v>9</v>
      </c>
      <c r="I72" s="69" t="s">
        <v>34</v>
      </c>
      <c r="J72" s="24" t="s">
        <v>10</v>
      </c>
      <c r="K72" s="52" t="s">
        <v>10</v>
      </c>
      <c r="L72" s="85"/>
      <c r="M72" s="5"/>
      <c r="N72" s="25"/>
      <c r="O72" s="34"/>
      <c r="P72" s="35"/>
      <c r="Q72" s="5"/>
      <c r="R72" s="5"/>
    </row>
    <row r="73" spans="2:28" ht="12.75" customHeight="1" x14ac:dyDescent="0.3">
      <c r="B73" s="45"/>
      <c r="C73" s="123" t="s">
        <v>87</v>
      </c>
      <c r="D73" s="124"/>
      <c r="E73" s="22">
        <v>30</v>
      </c>
      <c r="F73" s="46" t="str">
        <f t="shared" ref="F73:F78" si="16">IF(B73&lt;&gt;0,B73*E73,"")</f>
        <v/>
      </c>
      <c r="G73" s="83"/>
      <c r="H73" s="45" t="s">
        <v>9</v>
      </c>
      <c r="I73" s="69" t="s">
        <v>152</v>
      </c>
      <c r="J73" s="24" t="s">
        <v>10</v>
      </c>
      <c r="K73" s="52" t="s">
        <v>10</v>
      </c>
      <c r="L73" s="85"/>
      <c r="M73" s="5"/>
      <c r="N73" s="19"/>
      <c r="O73" s="34"/>
      <c r="P73" s="35"/>
      <c r="Q73" s="5"/>
      <c r="R73" s="5"/>
    </row>
    <row r="74" spans="2:28" ht="12.75" customHeight="1" x14ac:dyDescent="0.3">
      <c r="B74" s="45"/>
      <c r="C74" s="123" t="s">
        <v>36</v>
      </c>
      <c r="D74" s="124"/>
      <c r="E74" s="22">
        <v>25</v>
      </c>
      <c r="F74" s="46" t="str">
        <f t="shared" si="16"/>
        <v/>
      </c>
      <c r="G74" s="83"/>
      <c r="H74" s="45" t="s">
        <v>9</v>
      </c>
      <c r="I74" s="79" t="s">
        <v>137</v>
      </c>
      <c r="J74" s="22" t="s">
        <v>10</v>
      </c>
      <c r="K74" s="52" t="s">
        <v>10</v>
      </c>
      <c r="L74" s="85"/>
      <c r="M74" s="5"/>
      <c r="N74" s="19"/>
      <c r="O74" s="34"/>
      <c r="P74" s="35"/>
      <c r="Q74" s="5"/>
      <c r="R74" s="5"/>
    </row>
    <row r="75" spans="2:28" ht="12.75" customHeight="1" x14ac:dyDescent="0.3">
      <c r="B75" s="45"/>
      <c r="C75" s="123" t="s">
        <v>81</v>
      </c>
      <c r="D75" s="124"/>
      <c r="E75" s="22">
        <v>399</v>
      </c>
      <c r="F75" s="46" t="str">
        <f t="shared" si="16"/>
        <v/>
      </c>
      <c r="G75" s="83"/>
      <c r="H75" s="45" t="s">
        <v>9</v>
      </c>
      <c r="I75" s="79" t="s">
        <v>142</v>
      </c>
      <c r="J75" s="22" t="s">
        <v>10</v>
      </c>
      <c r="K75" s="46" t="s">
        <v>10</v>
      </c>
      <c r="L75" s="85"/>
      <c r="M75" s="42"/>
      <c r="N75" s="43"/>
      <c r="O75" s="34"/>
      <c r="P75" s="35"/>
      <c r="Q75" s="42"/>
      <c r="R75" s="42"/>
    </row>
    <row r="76" spans="2:28" ht="12.75" customHeight="1" x14ac:dyDescent="0.3">
      <c r="B76" s="45"/>
      <c r="C76" s="123" t="s">
        <v>37</v>
      </c>
      <c r="D76" s="124"/>
      <c r="E76" s="22">
        <v>75</v>
      </c>
      <c r="F76" s="46" t="str">
        <f t="shared" si="16"/>
        <v/>
      </c>
      <c r="G76" s="83"/>
      <c r="H76" s="45" t="s">
        <v>9</v>
      </c>
      <c r="I76" s="79" t="s">
        <v>148</v>
      </c>
      <c r="J76" s="22" t="s">
        <v>10</v>
      </c>
      <c r="K76" s="46" t="s">
        <v>10</v>
      </c>
      <c r="L76" s="85"/>
      <c r="M76" s="5"/>
      <c r="N76" s="19"/>
      <c r="O76" s="34"/>
      <c r="P76" s="35"/>
      <c r="Q76" s="5"/>
      <c r="R76" s="5"/>
    </row>
    <row r="77" spans="2:28" ht="12.75" customHeight="1" x14ac:dyDescent="0.3">
      <c r="B77" s="45"/>
      <c r="C77" s="123" t="s">
        <v>88</v>
      </c>
      <c r="D77" s="124"/>
      <c r="E77" s="22">
        <v>35</v>
      </c>
      <c r="F77" s="46" t="str">
        <f t="shared" si="16"/>
        <v/>
      </c>
      <c r="G77" s="83"/>
      <c r="H77" s="45"/>
      <c r="I77" s="79" t="s">
        <v>146</v>
      </c>
      <c r="J77" s="22">
        <v>355</v>
      </c>
      <c r="K77" s="46" t="str">
        <f t="shared" ref="K77" si="17">IF(H77&lt;&gt;0,H77*J77,"")</f>
        <v/>
      </c>
      <c r="L77" s="85"/>
      <c r="M77" s="5"/>
      <c r="N77" s="19"/>
      <c r="O77" s="34"/>
      <c r="P77" s="35"/>
      <c r="Q77" s="5"/>
      <c r="R77" s="5"/>
    </row>
    <row r="78" spans="2:28" ht="12.75" customHeight="1" x14ac:dyDescent="0.3">
      <c r="B78" s="45"/>
      <c r="C78" s="123" t="s">
        <v>141</v>
      </c>
      <c r="D78" s="124"/>
      <c r="E78" s="22">
        <v>50</v>
      </c>
      <c r="F78" s="46" t="str">
        <f t="shared" si="16"/>
        <v/>
      </c>
      <c r="G78" s="83"/>
      <c r="H78" s="45"/>
      <c r="I78" s="79" t="s">
        <v>145</v>
      </c>
      <c r="J78" s="22">
        <v>130</v>
      </c>
      <c r="K78" s="46" t="str">
        <f t="shared" ref="K78:K88" si="18">IF(H78&lt;&gt;0,H78*J78,"")</f>
        <v/>
      </c>
      <c r="L78" s="85"/>
      <c r="M78" s="5"/>
      <c r="N78" s="19"/>
      <c r="O78" s="34"/>
      <c r="P78" s="35"/>
      <c r="Q78" s="5"/>
      <c r="R78" s="5"/>
    </row>
    <row r="79" spans="2:28" ht="12.75" customHeight="1" x14ac:dyDescent="0.3">
      <c r="B79" s="45"/>
      <c r="C79" s="123" t="s">
        <v>58</v>
      </c>
      <c r="D79" s="124"/>
      <c r="E79" s="22">
        <v>60</v>
      </c>
      <c r="F79" s="46" t="str">
        <f t="shared" si="15"/>
        <v/>
      </c>
      <c r="G79" s="83"/>
      <c r="H79" s="45"/>
      <c r="I79" s="79" t="s">
        <v>92</v>
      </c>
      <c r="J79" s="22">
        <v>430</v>
      </c>
      <c r="K79" s="46" t="str">
        <f t="shared" si="18"/>
        <v/>
      </c>
      <c r="L79" s="85"/>
      <c r="M79" s="5"/>
      <c r="N79" s="19"/>
      <c r="O79" s="34"/>
      <c r="P79" s="35"/>
      <c r="Q79" s="5"/>
      <c r="R79" s="5"/>
    </row>
    <row r="80" spans="2:28" ht="12.75" customHeight="1" x14ac:dyDescent="0.3">
      <c r="B80" s="45" t="s">
        <v>9</v>
      </c>
      <c r="C80" s="123" t="s">
        <v>169</v>
      </c>
      <c r="D80" s="124"/>
      <c r="E80" s="24" t="s">
        <v>10</v>
      </c>
      <c r="F80" s="52" t="s">
        <v>10</v>
      </c>
      <c r="G80" s="83"/>
      <c r="H80" s="45"/>
      <c r="I80" s="79" t="s">
        <v>93</v>
      </c>
      <c r="J80" s="22">
        <v>610</v>
      </c>
      <c r="K80" s="46" t="str">
        <f t="shared" si="18"/>
        <v/>
      </c>
      <c r="L80" s="85"/>
      <c r="M80" s="5"/>
      <c r="N80" s="19"/>
      <c r="O80" s="21"/>
      <c r="P80" s="36"/>
      <c r="Q80" s="5"/>
      <c r="R80" s="5"/>
    </row>
    <row r="81" spans="2:26" ht="12.75" customHeight="1" x14ac:dyDescent="0.3">
      <c r="B81" s="99"/>
      <c r="C81" s="99"/>
      <c r="D81" s="100"/>
      <c r="E81" s="38"/>
      <c r="F81" s="93"/>
      <c r="G81" s="83"/>
      <c r="H81" s="45"/>
      <c r="I81" s="79" t="s">
        <v>94</v>
      </c>
      <c r="J81" s="22">
        <v>835</v>
      </c>
      <c r="K81" s="46" t="str">
        <f t="shared" ref="K81" si="19">IF(H81&lt;&gt;0,H81*J81,"")</f>
        <v/>
      </c>
      <c r="L81" s="85"/>
      <c r="M81" s="5"/>
      <c r="N81" s="19"/>
      <c r="O81" s="21"/>
      <c r="P81" s="18"/>
      <c r="Q81" s="5"/>
      <c r="R81" s="5"/>
      <c r="V81" t="s">
        <v>1</v>
      </c>
    </row>
    <row r="82" spans="2:26" ht="12.75" customHeight="1" x14ac:dyDescent="0.3">
      <c r="B82" s="87" t="s">
        <v>38</v>
      </c>
      <c r="C82" s="87"/>
      <c r="D82" s="83" t="s">
        <v>1</v>
      </c>
      <c r="E82" s="88"/>
      <c r="F82" s="93"/>
      <c r="G82" s="83"/>
      <c r="H82" s="45" t="s">
        <v>9</v>
      </c>
      <c r="I82" s="79" t="s">
        <v>136</v>
      </c>
      <c r="J82" s="22" t="s">
        <v>10</v>
      </c>
      <c r="K82" s="46" t="s">
        <v>10</v>
      </c>
      <c r="L82" s="85"/>
      <c r="M82" s="5"/>
      <c r="N82" s="19"/>
      <c r="O82" s="21"/>
      <c r="P82" s="18"/>
      <c r="Q82" s="5"/>
      <c r="R82" s="5"/>
    </row>
    <row r="83" spans="2:26" ht="12.75" customHeight="1" x14ac:dyDescent="0.3">
      <c r="B83" s="82"/>
      <c r="C83" s="123" t="s">
        <v>89</v>
      </c>
      <c r="D83" s="124"/>
      <c r="E83" s="22">
        <v>130</v>
      </c>
      <c r="F83" s="94" t="str">
        <f t="shared" ref="F83" si="20">IF(B83&lt;&gt;0,B83*E83,"")</f>
        <v/>
      </c>
      <c r="G83" s="83"/>
      <c r="H83" s="45"/>
      <c r="I83" s="79" t="s">
        <v>76</v>
      </c>
      <c r="J83" s="22">
        <v>510</v>
      </c>
      <c r="K83" s="46" t="str">
        <f t="shared" si="18"/>
        <v/>
      </c>
      <c r="L83" s="85"/>
      <c r="M83" s="5"/>
      <c r="N83" s="19"/>
      <c r="O83" s="34"/>
      <c r="P83" s="35"/>
      <c r="Q83" s="5"/>
      <c r="R83" s="5"/>
    </row>
    <row r="84" spans="2:26" ht="12.75" customHeight="1" x14ac:dyDescent="0.3">
      <c r="B84" s="45"/>
      <c r="C84" s="123" t="s">
        <v>97</v>
      </c>
      <c r="D84" s="124"/>
      <c r="E84" s="22">
        <v>50</v>
      </c>
      <c r="F84" s="46" t="str">
        <f t="shared" ref="F84:F88" si="21">IF(B84&lt;&gt;0,B84*E84,"")</f>
        <v/>
      </c>
      <c r="G84" s="83"/>
      <c r="H84" s="45"/>
      <c r="I84" s="95" t="s">
        <v>39</v>
      </c>
      <c r="J84" s="91">
        <v>276</v>
      </c>
      <c r="K84" s="46" t="str">
        <f t="shared" si="18"/>
        <v/>
      </c>
      <c r="L84" s="85"/>
      <c r="M84" s="5"/>
      <c r="N84" s="19"/>
      <c r="O84" s="34"/>
      <c r="P84" s="35"/>
      <c r="Q84" s="5"/>
      <c r="R84" s="5"/>
    </row>
    <row r="85" spans="2:26" ht="12.75" customHeight="1" x14ac:dyDescent="0.3">
      <c r="B85" s="45"/>
      <c r="C85" s="123" t="s">
        <v>40</v>
      </c>
      <c r="D85" s="124"/>
      <c r="E85" s="22">
        <v>40</v>
      </c>
      <c r="F85" s="46" t="str">
        <f t="shared" ref="F85" si="22">IF(B85&lt;&gt;0,B85*E85,"")</f>
        <v/>
      </c>
      <c r="G85" s="83"/>
      <c r="H85" s="45" t="s">
        <v>9</v>
      </c>
      <c r="I85" s="79" t="s">
        <v>75</v>
      </c>
      <c r="J85" s="22" t="s">
        <v>10</v>
      </c>
      <c r="K85" s="46" t="s">
        <v>10</v>
      </c>
      <c r="L85" s="85"/>
      <c r="M85" s="5"/>
      <c r="N85" s="19"/>
      <c r="O85" s="34"/>
      <c r="P85" s="35"/>
      <c r="Q85" s="5"/>
      <c r="R85" s="5"/>
      <c r="S85" t="s">
        <v>1</v>
      </c>
      <c r="Z85" t="s">
        <v>1</v>
      </c>
    </row>
    <row r="86" spans="2:26" ht="12.75" customHeight="1" x14ac:dyDescent="0.3">
      <c r="B86" s="45"/>
      <c r="C86" s="123"/>
      <c r="D86" s="124"/>
      <c r="E86" s="91">
        <v>0</v>
      </c>
      <c r="F86" s="46" t="str">
        <f t="shared" si="21"/>
        <v/>
      </c>
      <c r="G86" s="83"/>
      <c r="H86" s="45"/>
      <c r="I86" s="79" t="s">
        <v>41</v>
      </c>
      <c r="J86" s="22">
        <v>250</v>
      </c>
      <c r="K86" s="46" t="str">
        <f t="shared" si="18"/>
        <v/>
      </c>
      <c r="L86" s="85"/>
      <c r="M86" s="5"/>
      <c r="N86" s="19"/>
      <c r="O86" s="34"/>
      <c r="P86" s="35"/>
      <c r="Q86" s="5"/>
      <c r="R86" s="5"/>
      <c r="S86" t="s">
        <v>1</v>
      </c>
    </row>
    <row r="87" spans="2:26" ht="12.75" customHeight="1" x14ac:dyDescent="0.3">
      <c r="B87" s="82"/>
      <c r="C87" s="123" t="s">
        <v>1</v>
      </c>
      <c r="D87" s="124"/>
      <c r="E87" s="22">
        <v>0</v>
      </c>
      <c r="F87" s="94" t="str">
        <f t="shared" si="21"/>
        <v/>
      </c>
      <c r="G87" s="83"/>
      <c r="H87" s="82"/>
      <c r="I87" s="79" t="s">
        <v>57</v>
      </c>
      <c r="J87" s="22">
        <v>102</v>
      </c>
      <c r="K87" s="46" t="str">
        <f t="shared" si="18"/>
        <v/>
      </c>
      <c r="L87" s="85"/>
      <c r="M87" s="5"/>
      <c r="N87" s="19"/>
      <c r="O87" s="37"/>
      <c r="P87" s="35"/>
      <c r="Q87" s="5"/>
      <c r="R87" s="5"/>
    </row>
    <row r="88" spans="2:26" ht="12.75" customHeight="1" x14ac:dyDescent="0.3">
      <c r="B88" s="82"/>
      <c r="C88" s="123"/>
      <c r="D88" s="124"/>
      <c r="E88" s="24">
        <v>0</v>
      </c>
      <c r="F88" s="94" t="str">
        <f t="shared" si="21"/>
        <v/>
      </c>
      <c r="G88" s="83"/>
      <c r="H88" s="45"/>
      <c r="I88" s="79" t="s">
        <v>127</v>
      </c>
      <c r="J88" s="22">
        <v>-35</v>
      </c>
      <c r="K88" s="46" t="str">
        <f t="shared" si="18"/>
        <v/>
      </c>
      <c r="L88" s="85"/>
      <c r="M88" s="5"/>
      <c r="N88" s="19"/>
      <c r="O88" s="38"/>
      <c r="P88" s="35"/>
      <c r="Q88" s="5"/>
      <c r="R88" s="5"/>
    </row>
    <row r="89" spans="2:26" x14ac:dyDescent="0.3">
      <c r="B89" s="99"/>
      <c r="C89" s="99"/>
      <c r="D89" s="100"/>
      <c r="E89" s="38"/>
      <c r="F89" s="93"/>
      <c r="G89" s="113"/>
      <c r="H89" s="114" t="s">
        <v>102</v>
      </c>
      <c r="I89" s="100"/>
      <c r="J89" s="37"/>
      <c r="K89" s="115"/>
      <c r="L89" s="116"/>
      <c r="M89" s="44"/>
      <c r="N89" s="44"/>
      <c r="O89" s="47"/>
      <c r="P89" s="27"/>
      <c r="Q89" s="44"/>
      <c r="R89" s="44"/>
      <c r="S89" s="44"/>
      <c r="T89" s="44"/>
      <c r="U89" s="44"/>
      <c r="V89" s="44"/>
    </row>
    <row r="90" spans="2:26" x14ac:dyDescent="0.3">
      <c r="B90" s="117" t="s">
        <v>42</v>
      </c>
      <c r="C90" s="117"/>
      <c r="D90" s="118"/>
      <c r="E90" s="100"/>
      <c r="F90" s="38"/>
      <c r="G90" s="38"/>
      <c r="H90" s="45">
        <v>1</v>
      </c>
      <c r="I90" s="81" t="s">
        <v>178</v>
      </c>
      <c r="J90" s="22">
        <v>650</v>
      </c>
      <c r="K90" s="46">
        <v>650</v>
      </c>
      <c r="L90" s="100"/>
      <c r="M90" s="21"/>
      <c r="N90" s="21"/>
      <c r="O90" s="19"/>
      <c r="P90" s="27"/>
      <c r="Q90" s="5"/>
      <c r="R90" s="5"/>
      <c r="S90" t="s">
        <v>1</v>
      </c>
      <c r="U90" t="s">
        <v>1</v>
      </c>
    </row>
    <row r="91" spans="2:26" x14ac:dyDescent="0.3">
      <c r="B91" s="133" t="s">
        <v>43</v>
      </c>
      <c r="C91" s="134"/>
      <c r="D91" s="119"/>
      <c r="E91" s="100"/>
      <c r="F91" s="38"/>
      <c r="G91" s="38"/>
      <c r="H91" s="82"/>
      <c r="I91" s="79"/>
      <c r="J91" s="22"/>
      <c r="K91" s="46" t="str">
        <f>IF(H91&lt;&gt;0,H91*J91,"")</f>
        <v/>
      </c>
      <c r="L91" s="100"/>
      <c r="M91" s="21"/>
      <c r="N91" s="21"/>
      <c r="O91" s="19"/>
      <c r="P91" s="27"/>
      <c r="Q91" s="5"/>
      <c r="R91" s="5"/>
      <c r="S91" s="31"/>
    </row>
    <row r="92" spans="2:26" x14ac:dyDescent="0.3">
      <c r="B92" s="133" t="s">
        <v>78</v>
      </c>
      <c r="C92" s="134"/>
      <c r="D92" s="119"/>
      <c r="E92" s="100"/>
      <c r="F92" s="38"/>
      <c r="G92" s="38"/>
      <c r="H92" s="120"/>
      <c r="I92" s="81"/>
      <c r="J92" s="22"/>
      <c r="K92" s="46" t="str">
        <f>IF(H92&lt;&gt;0,H92*J92,"")</f>
        <v/>
      </c>
      <c r="L92" s="100"/>
      <c r="M92" s="21"/>
      <c r="N92" s="21"/>
      <c r="O92" s="19"/>
      <c r="P92" s="27"/>
      <c r="Q92" s="5"/>
      <c r="R92" s="5"/>
      <c r="S92" s="23"/>
      <c r="X92" t="s">
        <v>1</v>
      </c>
    </row>
    <row r="93" spans="2:26" x14ac:dyDescent="0.3">
      <c r="B93" s="69" t="s">
        <v>79</v>
      </c>
      <c r="C93" s="121"/>
      <c r="D93" s="119"/>
      <c r="E93" s="100"/>
      <c r="F93" s="38"/>
      <c r="G93" s="100"/>
      <c r="H93" s="82"/>
      <c r="I93" s="79"/>
      <c r="J93" s="22"/>
      <c r="K93" s="46" t="str">
        <f>IF(H93&lt;&gt;0,H93*J93,"")</f>
        <v/>
      </c>
      <c r="L93" s="122"/>
      <c r="M93" s="30"/>
      <c r="N93" s="30"/>
      <c r="O93" s="19"/>
      <c r="P93" s="27"/>
      <c r="S93" s="19"/>
    </row>
    <row r="94" spans="2:26" x14ac:dyDescent="0.3">
      <c r="B94" s="53" t="s">
        <v>45</v>
      </c>
      <c r="C94" s="54"/>
      <c r="D94" s="28"/>
      <c r="E94" s="19"/>
      <c r="F94" s="29"/>
      <c r="G94" s="19"/>
      <c r="H94" s="20"/>
      <c r="I94" s="47"/>
      <c r="J94" s="37"/>
      <c r="K94" s="35"/>
      <c r="L94" s="26"/>
      <c r="M94" s="30"/>
      <c r="N94" s="30"/>
      <c r="O94" s="19"/>
      <c r="P94" s="27"/>
      <c r="S94" s="19"/>
    </row>
    <row r="95" spans="2:26" x14ac:dyDescent="0.3">
      <c r="B95" s="53" t="s">
        <v>46</v>
      </c>
      <c r="C95" s="54"/>
      <c r="D95" s="28"/>
      <c r="E95" s="19"/>
      <c r="F95" s="29"/>
      <c r="G95" s="19"/>
      <c r="H95" s="20"/>
      <c r="I95" s="131" t="s">
        <v>44</v>
      </c>
      <c r="J95" s="132"/>
      <c r="K95" s="48">
        <f>SUM(SUM(F10:F92)+SUM(K10:K93))</f>
        <v>650</v>
      </c>
      <c r="L95" s="26"/>
      <c r="M95" s="30"/>
      <c r="N95" s="30"/>
      <c r="O95" s="19"/>
      <c r="P95" s="27"/>
      <c r="S95" s="19"/>
    </row>
    <row r="96" spans="2:26" x14ac:dyDescent="0.3">
      <c r="B96" s="53"/>
      <c r="C96" s="54"/>
      <c r="D96" s="28"/>
      <c r="E96" s="19" t="s">
        <v>1</v>
      </c>
      <c r="F96" s="29"/>
      <c r="G96" s="19"/>
      <c r="H96" s="47"/>
      <c r="I96" s="135"/>
      <c r="J96" s="135"/>
      <c r="K96" s="47"/>
      <c r="L96" s="26"/>
      <c r="M96" s="30"/>
      <c r="N96" s="30"/>
      <c r="O96" s="19"/>
      <c r="P96" s="19"/>
      <c r="S96" s="19" t="s">
        <v>1</v>
      </c>
    </row>
    <row r="97" spans="2:19" x14ac:dyDescent="0.3">
      <c r="B97" s="53"/>
      <c r="C97" s="54"/>
      <c r="D97" s="28"/>
      <c r="E97" s="19"/>
      <c r="F97" s="29"/>
      <c r="G97" s="19"/>
      <c r="H97" s="19"/>
      <c r="I97" s="131" t="s">
        <v>47</v>
      </c>
      <c r="J97" s="132"/>
      <c r="K97" s="48">
        <f>SUM(K7+K95)</f>
        <v>650</v>
      </c>
      <c r="L97" s="26"/>
      <c r="M97" s="30"/>
      <c r="N97" s="30"/>
      <c r="O97" s="19"/>
      <c r="P97" s="27"/>
      <c r="S97" s="32"/>
    </row>
    <row r="98" spans="2:19" ht="15" thickBot="1" x14ac:dyDescent="0.35">
      <c r="B98" s="53" t="s">
        <v>48</v>
      </c>
      <c r="C98" s="54"/>
      <c r="D98" s="28"/>
      <c r="E98" s="19"/>
      <c r="F98" s="29"/>
      <c r="G98" s="19"/>
      <c r="H98" s="19"/>
      <c r="I98" s="130"/>
      <c r="J98" s="130"/>
      <c r="K98" s="130"/>
      <c r="L98" s="19"/>
      <c r="M98" s="19"/>
      <c r="N98" s="19"/>
      <c r="O98" s="19"/>
      <c r="P98" s="19"/>
    </row>
    <row r="99" spans="2:19" ht="15" thickBot="1" x14ac:dyDescent="0.35">
      <c r="B99" s="53" t="s">
        <v>69</v>
      </c>
      <c r="C99" s="54"/>
      <c r="D99" s="33"/>
      <c r="E99" s="127" t="s">
        <v>49</v>
      </c>
      <c r="F99" s="128"/>
      <c r="G99" s="128"/>
      <c r="H99" s="128"/>
      <c r="I99" s="128"/>
      <c r="J99" s="128"/>
      <c r="K99" s="129"/>
      <c r="L99" s="19"/>
      <c r="M99" s="19"/>
      <c r="N99" s="19"/>
      <c r="O99" s="19"/>
      <c r="P99" s="19"/>
    </row>
    <row r="100" spans="2:19" x14ac:dyDescent="0.3">
      <c r="B100" s="53" t="s">
        <v>63</v>
      </c>
      <c r="C100" s="54"/>
      <c r="D100" s="33"/>
      <c r="E100" s="71"/>
      <c r="F100" s="59"/>
      <c r="G100" s="59"/>
      <c r="H100" s="59"/>
      <c r="I100" s="59"/>
      <c r="J100" s="59"/>
      <c r="K100" s="60"/>
      <c r="L100" s="19"/>
      <c r="M100" s="19"/>
      <c r="N100" s="19"/>
      <c r="O100" s="19"/>
      <c r="P100" s="19"/>
    </row>
    <row r="101" spans="2:19" x14ac:dyDescent="0.3">
      <c r="B101" s="53" t="s">
        <v>103</v>
      </c>
      <c r="C101" s="54"/>
      <c r="D101" s="33"/>
      <c r="E101" s="71"/>
      <c r="F101" s="72"/>
      <c r="G101" s="72"/>
      <c r="H101" s="72"/>
      <c r="I101" s="72"/>
      <c r="J101" s="72"/>
      <c r="K101" s="73"/>
      <c r="L101" t="s">
        <v>1</v>
      </c>
      <c r="M101" t="s">
        <v>1</v>
      </c>
      <c r="N101" t="s">
        <v>1</v>
      </c>
      <c r="O101" t="s">
        <v>1</v>
      </c>
    </row>
    <row r="102" spans="2:19" x14ac:dyDescent="0.3">
      <c r="B102" s="53" t="s">
        <v>68</v>
      </c>
      <c r="C102" s="54"/>
      <c r="D102" s="33"/>
      <c r="E102" s="71"/>
      <c r="F102" s="72"/>
      <c r="G102" s="72"/>
      <c r="H102" s="72"/>
      <c r="I102" s="72"/>
      <c r="J102" s="72"/>
      <c r="K102" s="73"/>
    </row>
    <row r="103" spans="2:19" x14ac:dyDescent="0.3">
      <c r="B103" s="53" t="s">
        <v>64</v>
      </c>
      <c r="C103" s="54"/>
      <c r="D103" s="33"/>
      <c r="E103" s="71"/>
      <c r="F103" s="72"/>
      <c r="G103" s="72"/>
      <c r="H103" s="72"/>
      <c r="I103" s="72"/>
      <c r="J103" s="72"/>
      <c r="K103" s="73"/>
      <c r="L103" t="s">
        <v>1</v>
      </c>
      <c r="M103" t="s">
        <v>1</v>
      </c>
      <c r="N103" t="s">
        <v>1</v>
      </c>
      <c r="O103" t="s">
        <v>1</v>
      </c>
    </row>
    <row r="104" spans="2:19" x14ac:dyDescent="0.3">
      <c r="B104" s="157" t="s">
        <v>165</v>
      </c>
      <c r="C104" s="158"/>
      <c r="D104" s="33"/>
      <c r="E104" s="71"/>
      <c r="F104" s="72"/>
      <c r="G104" s="72"/>
      <c r="H104" s="72"/>
      <c r="I104" s="72"/>
      <c r="J104" s="72"/>
      <c r="K104" s="73"/>
      <c r="L104" t="s">
        <v>1</v>
      </c>
      <c r="M104" t="s">
        <v>1</v>
      </c>
      <c r="N104" t="s">
        <v>1</v>
      </c>
      <c r="O104" t="s">
        <v>1</v>
      </c>
      <c r="P104" t="s">
        <v>1</v>
      </c>
    </row>
    <row r="105" spans="2:19" x14ac:dyDescent="0.3">
      <c r="B105" s="157" t="s">
        <v>166</v>
      </c>
      <c r="C105" s="158"/>
      <c r="D105" s="33"/>
      <c r="E105" s="71"/>
      <c r="F105" s="72"/>
      <c r="G105" s="72"/>
      <c r="H105" s="72"/>
      <c r="I105" s="72"/>
      <c r="J105" s="72"/>
      <c r="K105" s="73"/>
      <c r="L105" s="5"/>
      <c r="M105" s="5"/>
      <c r="N105" s="5"/>
      <c r="O105" s="5"/>
    </row>
    <row r="106" spans="2:19" x14ac:dyDescent="0.3">
      <c r="B106" s="141" t="s">
        <v>65</v>
      </c>
      <c r="C106" s="142"/>
      <c r="D106" s="41"/>
      <c r="E106" s="74"/>
      <c r="F106" s="75"/>
      <c r="G106" s="75"/>
      <c r="H106" s="75"/>
      <c r="I106" s="75"/>
      <c r="J106" s="75"/>
      <c r="K106" s="76"/>
      <c r="L106" s="5"/>
      <c r="M106" s="5"/>
      <c r="N106" s="5"/>
      <c r="O106" s="5"/>
    </row>
    <row r="107" spans="2:19" x14ac:dyDescent="0.3">
      <c r="B107" s="141" t="s">
        <v>80</v>
      </c>
      <c r="C107" s="142"/>
      <c r="D107" s="41"/>
      <c r="E107" s="71"/>
      <c r="F107" s="75"/>
      <c r="G107" s="75"/>
      <c r="H107" s="75"/>
      <c r="I107" s="75"/>
      <c r="J107" s="75"/>
      <c r="K107" s="76"/>
      <c r="L107" s="44"/>
      <c r="M107" s="44"/>
      <c r="N107" s="44"/>
      <c r="O107" s="44"/>
    </row>
    <row r="108" spans="2:19" x14ac:dyDescent="0.3">
      <c r="B108" s="141" t="s">
        <v>77</v>
      </c>
      <c r="C108" s="142"/>
      <c r="D108" s="41"/>
      <c r="E108" s="71"/>
      <c r="F108" s="75"/>
      <c r="G108" s="75"/>
      <c r="H108" s="75"/>
      <c r="I108" s="75"/>
      <c r="J108" s="75"/>
      <c r="K108" s="76"/>
      <c r="L108" s="5"/>
      <c r="M108" s="5"/>
      <c r="N108" s="5"/>
      <c r="O108" s="5"/>
    </row>
    <row r="109" spans="2:19" x14ac:dyDescent="0.3">
      <c r="B109" s="53" t="s">
        <v>70</v>
      </c>
      <c r="C109" s="54"/>
      <c r="D109" s="41"/>
      <c r="E109" s="77"/>
      <c r="F109" s="75"/>
      <c r="G109" s="75"/>
      <c r="H109" s="75"/>
      <c r="I109" s="75"/>
      <c r="J109" s="75"/>
      <c r="K109" s="76"/>
      <c r="L109" s="5"/>
      <c r="M109" s="5"/>
      <c r="N109" s="5"/>
      <c r="O109" s="5"/>
    </row>
    <row r="110" spans="2:19" x14ac:dyDescent="0.3">
      <c r="B110" s="53" t="s">
        <v>66</v>
      </c>
      <c r="C110" s="54"/>
      <c r="D110" s="41"/>
      <c r="E110" s="74"/>
      <c r="F110" s="61"/>
      <c r="G110" s="61"/>
      <c r="H110" s="61"/>
      <c r="I110" s="61"/>
      <c r="J110" s="61"/>
      <c r="K110" s="62"/>
      <c r="L110" s="44"/>
      <c r="M110" s="44"/>
      <c r="N110" s="44"/>
      <c r="O110" s="44"/>
    </row>
    <row r="111" spans="2:19" x14ac:dyDescent="0.3">
      <c r="B111" s="53" t="s">
        <v>67</v>
      </c>
      <c r="C111" s="54"/>
      <c r="D111" s="41"/>
      <c r="E111" s="77"/>
      <c r="F111" s="63"/>
      <c r="G111" s="63"/>
      <c r="H111" s="63"/>
      <c r="I111" s="63"/>
      <c r="J111" s="63"/>
      <c r="K111" s="64"/>
      <c r="L111" s="5"/>
      <c r="M111" s="5"/>
      <c r="N111" s="5"/>
      <c r="O111" s="5"/>
    </row>
    <row r="112" spans="2:19" x14ac:dyDescent="0.3">
      <c r="B112" s="139" t="s">
        <v>120</v>
      </c>
      <c r="C112" s="140"/>
      <c r="D112" s="68"/>
      <c r="E112" s="77"/>
      <c r="F112" s="65"/>
      <c r="G112" s="65"/>
      <c r="H112" s="65"/>
      <c r="I112" s="65"/>
      <c r="J112" s="65"/>
      <c r="K112" s="66"/>
      <c r="L112" s="5"/>
      <c r="M112" s="5"/>
      <c r="N112" s="5"/>
      <c r="O112" s="5"/>
    </row>
    <row r="113" spans="2:15" x14ac:dyDescent="0.3">
      <c r="B113" s="137"/>
      <c r="C113" s="138"/>
      <c r="D113" s="68"/>
      <c r="E113" s="77"/>
      <c r="F113" s="57"/>
      <c r="G113" s="57"/>
      <c r="H113" s="57"/>
      <c r="I113" s="57"/>
      <c r="J113" s="57"/>
      <c r="K113" s="58"/>
      <c r="L113" s="5"/>
      <c r="M113" s="5"/>
      <c r="N113" s="5"/>
      <c r="O113" s="5"/>
    </row>
    <row r="114" spans="2:15" ht="15" thickBot="1" x14ac:dyDescent="0.35">
      <c r="B114" s="155"/>
      <c r="C114" s="156"/>
      <c r="D114" s="68"/>
      <c r="E114" s="78"/>
      <c r="F114" s="55"/>
      <c r="G114" s="55"/>
      <c r="H114" s="55"/>
      <c r="I114" s="55"/>
      <c r="J114" s="55"/>
      <c r="K114" s="56"/>
      <c r="L114" s="5"/>
      <c r="M114" s="5"/>
      <c r="N114" s="5"/>
      <c r="O114" s="5"/>
    </row>
    <row r="115" spans="2:15" x14ac:dyDescent="0.3">
      <c r="B115" s="136" t="s">
        <v>1</v>
      </c>
      <c r="C115" s="136"/>
    </row>
    <row r="116" spans="2:15" x14ac:dyDescent="0.3">
      <c r="D116" s="40"/>
      <c r="F116" s="40"/>
      <c r="G116" s="40"/>
      <c r="H116" s="40"/>
      <c r="I116" s="40"/>
      <c r="J116" s="40"/>
      <c r="K116" s="40"/>
    </row>
    <row r="117" spans="2:15" x14ac:dyDescent="0.3">
      <c r="B117" s="40" t="s">
        <v>52</v>
      </c>
      <c r="C117" s="40"/>
    </row>
  </sheetData>
  <mergeCells count="100">
    <mergeCell ref="B114:C114"/>
    <mergeCell ref="B104:C104"/>
    <mergeCell ref="B105:C105"/>
    <mergeCell ref="C17:D17"/>
    <mergeCell ref="C18:D18"/>
    <mergeCell ref="C35:D35"/>
    <mergeCell ref="C20:D20"/>
    <mergeCell ref="C21:D21"/>
    <mergeCell ref="C22:D22"/>
    <mergeCell ref="C31:D31"/>
    <mergeCell ref="C32:D32"/>
    <mergeCell ref="C33:D33"/>
    <mergeCell ref="C34:D34"/>
    <mergeCell ref="C29:D29"/>
    <mergeCell ref="C23:D23"/>
    <mergeCell ref="C19:D19"/>
    <mergeCell ref="J1:K1"/>
    <mergeCell ref="J2:K2"/>
    <mergeCell ref="J3:K3"/>
    <mergeCell ref="J5:K5"/>
    <mergeCell ref="E3:F3"/>
    <mergeCell ref="E5:F5"/>
    <mergeCell ref="J4:K4"/>
    <mergeCell ref="J6:K6"/>
    <mergeCell ref="I7:J7"/>
    <mergeCell ref="C14:D14"/>
    <mergeCell ref="C15:D15"/>
    <mergeCell ref="C16:D16"/>
    <mergeCell ref="C12:D12"/>
    <mergeCell ref="E6:F6"/>
    <mergeCell ref="E7:F7"/>
    <mergeCell ref="E8:F8"/>
    <mergeCell ref="C10:D10"/>
    <mergeCell ref="C11:D11"/>
    <mergeCell ref="C13:D13"/>
    <mergeCell ref="C30:D30"/>
    <mergeCell ref="C25:D25"/>
    <mergeCell ref="C26:D26"/>
    <mergeCell ref="C27:D27"/>
    <mergeCell ref="C28:D28"/>
    <mergeCell ref="C48:D48"/>
    <mergeCell ref="C49:D49"/>
    <mergeCell ref="C50:D50"/>
    <mergeCell ref="C40:D40"/>
    <mergeCell ref="C39:D39"/>
    <mergeCell ref="C42:D42"/>
    <mergeCell ref="C43:D43"/>
    <mergeCell ref="C44:D44"/>
    <mergeCell ref="C45:D45"/>
    <mergeCell ref="C36:D36"/>
    <mergeCell ref="C46:D46"/>
    <mergeCell ref="B115:C115"/>
    <mergeCell ref="C77:D77"/>
    <mergeCell ref="B113:C113"/>
    <mergeCell ref="B112:C112"/>
    <mergeCell ref="C76:D76"/>
    <mergeCell ref="C85:D85"/>
    <mergeCell ref="C86:D86"/>
    <mergeCell ref="C84:D84"/>
    <mergeCell ref="C87:D87"/>
    <mergeCell ref="B106:C106"/>
    <mergeCell ref="B107:C107"/>
    <mergeCell ref="B108:C108"/>
    <mergeCell ref="C83:D83"/>
    <mergeCell ref="C37:D37"/>
    <mergeCell ref="E99:K99"/>
    <mergeCell ref="I98:K98"/>
    <mergeCell ref="I97:J97"/>
    <mergeCell ref="C88:D88"/>
    <mergeCell ref="B91:C91"/>
    <mergeCell ref="B92:C92"/>
    <mergeCell ref="I96:J96"/>
    <mergeCell ref="I95:J95"/>
    <mergeCell ref="C38:D38"/>
    <mergeCell ref="C68:D68"/>
    <mergeCell ref="B62:L62"/>
    <mergeCell ref="C60:D60"/>
    <mergeCell ref="C59:D59"/>
    <mergeCell ref="C51:D51"/>
    <mergeCell ref="C52:D52"/>
    <mergeCell ref="C53:D53"/>
    <mergeCell ref="C54:D54"/>
    <mergeCell ref="C55:D55"/>
    <mergeCell ref="C56:D56"/>
    <mergeCell ref="C57:D57"/>
    <mergeCell ref="C58:D58"/>
    <mergeCell ref="C65:D65"/>
    <mergeCell ref="C67:D67"/>
    <mergeCell ref="C47:D47"/>
    <mergeCell ref="C80:D80"/>
    <mergeCell ref="C75:D75"/>
    <mergeCell ref="C72:D72"/>
    <mergeCell ref="C66:D66"/>
    <mergeCell ref="C78:D78"/>
    <mergeCell ref="C79:D79"/>
    <mergeCell ref="C74:D74"/>
    <mergeCell ref="C73:D73"/>
    <mergeCell ref="C69:D69"/>
    <mergeCell ref="C70:D70"/>
    <mergeCell ref="C71:D71"/>
  </mergeCells>
  <pageMargins left="0.2" right="0" top="0" bottom="0" header="0.3" footer="0.3"/>
  <pageSetup scale="90" fitToHeight="2" orientation="portrait" r:id="rId1"/>
  <rowBreaks count="1" manualBreakCount="1">
    <brk id="6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De-Ann Ames</dc:creator>
  <cp:lastModifiedBy>Adam Anderson</cp:lastModifiedBy>
  <cp:lastPrinted>2021-02-26T21:25:49Z</cp:lastPrinted>
  <dcterms:created xsi:type="dcterms:W3CDTF">2014-07-26T21:24:34Z</dcterms:created>
  <dcterms:modified xsi:type="dcterms:W3CDTF">2021-11-11T22:10:47Z</dcterms:modified>
</cp:coreProperties>
</file>